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80" yWindow="510" windowWidth="16440" windowHeight="11910"/>
  </bookViews>
  <sheets>
    <sheet name="Бюджет" sheetId="1" r:id="rId1"/>
  </sheets>
  <definedNames>
    <definedName name="APPT" localSheetId="0">Бюджет!$B$13</definedName>
    <definedName name="FIO" localSheetId="0">Бюджет!$G$13</definedName>
    <definedName name="LAST_CELL" localSheetId="0">Бюджет!$K$61</definedName>
    <definedName name="SIGN" localSheetId="0">Бюджет!$B$13:$I$14</definedName>
  </definedNames>
  <calcPr calcId="145621"/>
</workbook>
</file>

<file path=xl/calcChain.xml><?xml version="1.0" encoding="utf-8"?>
<calcChain xmlns="http://schemas.openxmlformats.org/spreadsheetml/2006/main">
  <c r="E51" i="1" l="1"/>
  <c r="D52" i="1"/>
  <c r="E52" i="1" s="1"/>
  <c r="E53" i="1"/>
  <c r="D54" i="1"/>
  <c r="C54" i="1"/>
  <c r="C52" i="1"/>
  <c r="D48" i="1"/>
  <c r="C48" i="1"/>
  <c r="D44" i="1"/>
  <c r="C44" i="1"/>
  <c r="D42" i="1"/>
  <c r="C42" i="1"/>
  <c r="D39" i="1"/>
  <c r="C39" i="1"/>
  <c r="D32" i="1"/>
  <c r="C32" i="1"/>
  <c r="D30" i="1"/>
  <c r="C30" i="1"/>
  <c r="D26" i="1"/>
  <c r="C26" i="1"/>
  <c r="D21" i="1"/>
  <c r="C21" i="1"/>
  <c r="D18" i="1"/>
  <c r="C18" i="1"/>
  <c r="D15" i="1"/>
  <c r="C15" i="1"/>
  <c r="D6" i="1"/>
  <c r="C6" i="1"/>
  <c r="E45" i="1" l="1"/>
  <c r="E46" i="1"/>
  <c r="E47" i="1"/>
  <c r="E44" i="1" l="1"/>
  <c r="C5" i="1"/>
  <c r="E6" i="1" l="1"/>
  <c r="E31" i="1"/>
  <c r="E30" i="1"/>
  <c r="E56" i="1"/>
  <c r="E55" i="1"/>
  <c r="E50" i="1"/>
  <c r="E49" i="1"/>
  <c r="E43" i="1"/>
  <c r="E41" i="1"/>
  <c r="E40" i="1"/>
  <c r="E38" i="1"/>
  <c r="E37" i="1"/>
  <c r="E36" i="1"/>
  <c r="E35" i="1"/>
  <c r="E34" i="1"/>
  <c r="E33" i="1"/>
  <c r="E29" i="1"/>
  <c r="E28" i="1"/>
  <c r="E27" i="1"/>
  <c r="E25" i="1"/>
  <c r="E24" i="1"/>
  <c r="E23" i="1"/>
  <c r="E22" i="1"/>
  <c r="E20" i="1"/>
  <c r="E19" i="1"/>
  <c r="E16" i="1"/>
  <c r="E14" i="1"/>
  <c r="E13" i="1"/>
  <c r="E11" i="1"/>
  <c r="E10" i="1"/>
  <c r="E9" i="1"/>
  <c r="E8" i="1"/>
  <c r="E7" i="1"/>
  <c r="D5" i="1" l="1"/>
  <c r="E32" i="1"/>
  <c r="E42" i="1"/>
  <c r="E54" i="1"/>
  <c r="E48" i="1"/>
  <c r="E39" i="1"/>
  <c r="E21" i="1"/>
  <c r="E15" i="1"/>
  <c r="E26" i="1"/>
  <c r="E18" i="1"/>
  <c r="E5" i="1" l="1"/>
</calcChain>
</file>

<file path=xl/sharedStrings.xml><?xml version="1.0" encoding="utf-8"?>
<sst xmlns="http://schemas.openxmlformats.org/spreadsheetml/2006/main" count="110" uniqueCount="109">
  <si>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</si>
  <si>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</si>
  <si>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</si>
  <si>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</si>
  <si>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</si>
  <si>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</si>
  <si>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</si>
  <si>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</si>
  <si>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</si>
  <si>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</si>
  <si>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0111</t>
  </si>
  <si>
    <t>Резервные фонды</t>
  </si>
  <si>
    <t>0113</t>
  </si>
  <si>
    <t>Другие общегосударственные вопросы</t>
  </si>
  <si>
    <t>0203</t>
  </si>
  <si>
    <t>Мобилизационная и вневойсковая подготовка</t>
  </si>
  <si>
    <t>0204</t>
  </si>
  <si>
    <t>Мобилизационная подготовка экономики</t>
  </si>
  <si>
    <t>0310</t>
  </si>
  <si>
    <t>Обеспечение пожарной безопасности</t>
  </si>
  <si>
    <t>0314</t>
  </si>
  <si>
    <t>Другие вопросы в области национальной безопасности и правоохранительной деятельности</t>
  </si>
  <si>
    <t>0405</t>
  </si>
  <si>
    <t>Сельское хозяйство и рыболовство</t>
  </si>
  <si>
    <t>0408</t>
  </si>
  <si>
    <t>Транспорт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</si>
  <si>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</si>
  <si>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</si>
  <si>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</si>
  <si>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</si>
  <si>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</si>
  <si>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</si>
  <si>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</si>
  <si>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</si>
  <si>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</si>
  <si>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</si>
  <si>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</si>
  <si>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</si>
  <si>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</si>
  <si>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</si>
  <si>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</si>
  <si>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</si>
  <si>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</si>
  <si>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</si>
  <si>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</si>
  <si>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</si>
  <si>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</si>
  <si>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</si>
  <si>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0801</t>
  </si>
  <si>
    <t>Культура</t>
  </si>
  <si>
    <t>0804</t>
  </si>
  <si>
    <t>Другие вопросы в области культуры, кинематографии</t>
  </si>
  <si>
    <t>0909</t>
  </si>
  <si>
    <t>Другие вопросы в области здравоохранения</t>
  </si>
  <si>
    <t>1003</t>
  </si>
  <si>
    <t>Социальное обеспечение населения</t>
  </si>
  <si>
    <t>1004</t>
  </si>
  <si>
    <t>Охрана семьи и детства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</si>
  <si>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</si>
  <si>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</si>
  <si>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</si>
  <si>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</si>
  <si>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</si>
  <si>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</si>
  <si>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1301</t>
  </si>
  <si>
    <t>Обслуживание государственного внутреннего и муниципального долга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</si>
  <si>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</si>
  <si>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</si>
  <si>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1403</t>
  </si>
  <si>
    <t>Прочие межбюджетные трансферты общего характера</t>
  </si>
  <si>
    <t>РзПр</t>
  </si>
  <si>
    <t>Наименование показателей</t>
  </si>
  <si>
    <t>Кассовое исполнение</t>
  </si>
  <si>
    <t>Бюджетные ассигнования по сводной бюджетной росписи</t>
  </si>
  <si>
    <t>% исполнения</t>
  </si>
  <si>
    <t>Всего:</t>
  </si>
  <si>
    <t>Общегосударственные вопросы</t>
  </si>
  <si>
    <t>0100</t>
  </si>
  <si>
    <t>Национальная оборона</t>
  </si>
  <si>
    <t>0200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</si>
  <si>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</si>
  <si>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</si>
  <si>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</si>
  <si>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</si>
  <si>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</si>
  <si>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</si>
  <si>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Образование</t>
  </si>
  <si>
    <t>0700</t>
  </si>
  <si>
    <t>Культура, кинемотография</t>
  </si>
  <si>
    <t>0800</t>
  </si>
  <si>
    <t>Здравоохранение</t>
  </si>
  <si>
    <t>0900</t>
  </si>
  <si>
    <t>Социальная политика</t>
  </si>
  <si>
    <t>1000</t>
  </si>
  <si>
    <t>Физическая культура и спорт</t>
  </si>
  <si>
    <t>1100</t>
  </si>
  <si>
    <t>1300</t>
  </si>
  <si>
    <t>Межбюджетные трансферты общего характера бюджетам бюджетной системы Российской Федерации</t>
  </si>
  <si>
    <t>1400</t>
  </si>
  <si>
    <t>тыс. руб.</t>
  </si>
  <si>
    <t>0600</t>
  </si>
  <si>
    <t>0605</t>
  </si>
  <si>
    <t>Охрана окружающей среды</t>
  </si>
  <si>
    <t>Другие вопросы в области охраны окружающей среды</t>
  </si>
  <si>
    <t>0107</t>
  </si>
  <si>
    <t>Обеспечение проведения выборов и референдумов</t>
  </si>
  <si>
    <t>1001</t>
  </si>
  <si>
    <t>Пенсионное обеспечение</t>
  </si>
  <si>
    <t>Исполнение расходов районного бюджета в разрезе разделов, подразделов классификации расходов бюджетов за 9 месяца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</si>
</sst>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.5"/>
      <name val="MS Sans Serif"/>
      <family val="2"/>
      <charset val="204"/>
    </font>
    <font>
      <sz val="8"/>
      <name val="Arial Cyr"/>
    </font>
    <font>
      <b/>
      <sz val="11"/>
      <name val="Times New Roman"/>
      <family val="1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top" wrapText="1"/>
    </xf>
    <xf numFmtId="49" fontId="2" fillId="0" borderId="2" xfId="0" applyNumberFormat="1" applyFont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 wrapText="1"/>
    </xf>
    <xf numFmtId="49" fontId="2" fillId="0" borderId="2" xfId="0" applyNumberFormat="1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vertical="top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2" fillId="0" borderId="3" xfId="0" applyNumberFormat="1" applyFont="1" applyBorder="1" applyAlignment="1" applyProtection="1">
      <alignment horizontal="left" vertical="center" wrapText="1"/>
    </xf>
    <xf numFmtId="49" fontId="2" fillId="0" borderId="3" xfId="0" applyNumberFormat="1" applyFont="1" applyBorder="1" applyAlignment="1" applyProtection="1">
      <alignment horizontal="center" vertical="center" wrapText="1"/>
    </xf>
    <xf numFmtId="4" fontId="2" fillId="0" borderId="3" xfId="0" applyNumberFormat="1" applyFont="1" applyBorder="1" applyAlignment="1" applyProtection="1">
      <alignment horizontal="right" vertical="center" wrapText="1"/>
    </xf>
    <xf numFmtId="49" fontId="4" fillId="0" borderId="1" xfId="0" applyNumberFormat="1" applyFont="1" applyBorder="1" applyAlignment="1" applyProtection="1">
      <alignment horizontal="left" vertical="center" wrapText="1"/>
    </xf>
    <xf numFmtId="4" fontId="4" fillId="0" borderId="1" xfId="0" applyNumberFormat="1" applyFont="1" applyBorder="1" applyAlignment="1" applyProtection="1">
      <alignment horizontal="center" vertical="center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49" fontId="5" fillId="0" borderId="2" xfId="0" applyNumberFormat="1" applyFont="1" applyBorder="1" applyAlignment="1" applyProtection="1">
      <alignment horizontal="left" vertical="center" wrapText="1"/>
    </xf>
    <xf numFmtId="49" fontId="5" fillId="0" borderId="2" xfId="0" applyNumberFormat="1" applyFont="1" applyBorder="1" applyAlignment="1" applyProtection="1">
      <alignment horizontal="center" vertical="center" wrapText="1"/>
    </xf>
    <xf numFmtId="4" fontId="5" fillId="0" borderId="2" xfId="0" applyNumberFormat="1" applyFont="1" applyBorder="1" applyAlignment="1" applyProtection="1">
      <alignment horizontal="right" vertical="center" wrapText="1"/>
    </xf>
    <xf numFmtId="0" fontId="3" fillId="0" borderId="0" xfId="0" applyFont="1" applyBorder="1" applyAlignment="1" applyProtection="1">
      <alignment wrapText="1"/>
    </xf>
    <xf numFmtId="0" fontId="1" fillId="0" borderId="0" xfId="0" applyFont="1" applyBorder="1" applyAlignment="1" applyProtection="1">
      <alignment vertical="top" wrapText="1"/>
    </xf>
    <xf numFmtId="0" fontId="0" fillId="0" borderId="0" xfId="0" applyBorder="1" applyAlignment="1" applyProtection="1">
      <alignment vertical="top" wrapText="1"/>
    </xf>
    <xf numFmtId="4" fontId="4" fillId="0" borderId="1" xfId="0" applyNumberFormat="1" applyFont="1" applyBorder="1" applyAlignment="1" applyProtection="1">
      <alignment vertical="center" wrapText="1"/>
    </xf>
    <xf numFmtId="0" fontId="0" fillId="0" borderId="0" xfId="0" applyFont="1" applyFill="1" applyBorder="1" applyAlignment="1" applyProtection="1">
      <alignment vertical="top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4" fontId="4" fillId="0" borderId="1" xfId="0" applyNumberFormat="1" applyFont="1" applyFill="1" applyBorder="1" applyAlignment="1" applyProtection="1">
      <alignment vertical="center" wrapText="1"/>
    </xf>
    <xf numFmtId="4" fontId="2" fillId="0" borderId="2" xfId="0" applyNumberFormat="1" applyFont="1" applyFill="1" applyBorder="1" applyAlignment="1" applyProtection="1">
      <alignment horizontal="right" vertical="center" wrapText="1"/>
    </xf>
    <xf numFmtId="4" fontId="5" fillId="0" borderId="2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49" fontId="2" fillId="0" borderId="2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top" wrapText="1"/>
    </xf>
    <xf numFmtId="0" fontId="3" fillId="0" borderId="0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K56"/>
  <sheetViews>
    <sheetView showGridLines="0" tabSelected="1" topLeftCell="A40" zoomScale="130" zoomScaleNormal="130" workbookViewId="0">
      <selection activeCell="E15" sqref="E15"/>
    </sheetView>
  </sheetViews>
  <sheetFormatPr defaultRowHeight="12.75" customHeight="1" x14ac:dyDescent="0.2"/>
  <cols>
    <col min="1" max="1" width="30.42578125" customWidth="1"/>
    <col min="2" max="2" width="10.28515625" customWidth="1"/>
    <col min="3" max="4" width="15.42578125" style="28" customWidth="1"/>
    <col min="5" max="5" width="15.42578125" customWidth="1"/>
    <col min="6" max="7" width="9.140625" customWidth="1"/>
    <col min="8" max="8" width="13.140625" customWidth="1"/>
    <col min="9" max="11" width="9.140625" customWidth="1"/>
  </cols>
  <sheetData>
    <row r="1" spans="1:11" ht="30" customHeight="1" x14ac:dyDescent="0.2">
      <c r="A1" s="31" t="s">
        <v>108</v>
      </c>
      <c r="B1" s="31"/>
      <c r="C1" s="31"/>
      <c r="D1" s="31"/>
      <c r="E1" s="31"/>
      <c r="F1" s="18"/>
      <c r="G1" s="18"/>
      <c r="H1" s="6"/>
      <c r="I1" s="6"/>
      <c r="J1" s="1"/>
      <c r="K1" s="1"/>
    </row>
    <row r="2" spans="1:11" x14ac:dyDescent="0.2">
      <c r="B2" s="30"/>
      <c r="C2" s="30"/>
      <c r="D2" s="30"/>
      <c r="E2" s="30"/>
      <c r="F2" s="30"/>
      <c r="G2" s="7"/>
      <c r="H2" s="7"/>
      <c r="I2" s="7"/>
      <c r="J2" s="2"/>
      <c r="K2" s="2"/>
    </row>
    <row r="3" spans="1:11" x14ac:dyDescent="0.2">
      <c r="B3" s="19"/>
      <c r="C3" s="22"/>
      <c r="D3" s="22"/>
      <c r="E3" s="20" t="s">
        <v>99</v>
      </c>
      <c r="F3" s="7"/>
      <c r="G3" s="7"/>
      <c r="H3" s="7"/>
    </row>
    <row r="4" spans="1:11" ht="56.25" x14ac:dyDescent="0.2">
      <c r="A4" s="8" t="s">
        <v>71</v>
      </c>
      <c r="B4" s="8" t="s">
        <v>70</v>
      </c>
      <c r="C4" s="23" t="s">
        <v>73</v>
      </c>
      <c r="D4" s="23" t="s">
        <v>72</v>
      </c>
      <c r="E4" s="8" t="s">
        <v>74</v>
      </c>
    </row>
    <row r="5" spans="1:11" x14ac:dyDescent="0.2">
      <c r="A5" s="12" t="s">
        <v>75</v>
      </c>
      <c r="B5" s="13"/>
      <c r="C5" s="24">
        <f>C6+C15+C18+C21+C26+C30+C32+C39+C42+C44+C48+C52+C54</f>
        <v>2043885.72</v>
      </c>
      <c r="D5" s="24">
        <f>D6+D15+D18+D21+D26+D30+D32+D39+D42+D44+D48+D52+D54</f>
        <v>1498414.4000000001</v>
      </c>
      <c r="E5" s="14">
        <f>D5*100/C5</f>
        <v>73.312044080429317</v>
      </c>
    </row>
    <row r="6" spans="1:11" x14ac:dyDescent="0.2">
      <c r="A6" s="12" t="s">
        <v>76</v>
      </c>
      <c r="B6" s="13" t="s">
        <v>77</v>
      </c>
      <c r="C6" s="25">
        <f>SUM(C7:C14)</f>
        <v>134722.03</v>
      </c>
      <c r="D6" s="25">
        <f>SUM(D7:D14)</f>
        <v>91436.47</v>
      </c>
      <c r="E6" s="21">
        <f>D6*100/C6</f>
        <v>67.870466322397306</v>
      </c>
    </row>
    <row r="7" spans="1:11" ht="45" x14ac:dyDescent="0.2">
      <c r="A7" s="9" t="s">
        <v>1</v>
      </c>
      <c r="B7" s="10" t="s">
        <v>0</v>
      </c>
      <c r="C7" s="4">
        <v>3436.37</v>
      </c>
      <c r="D7" s="4">
        <v>2531.0500000000002</v>
      </c>
      <c r="E7" s="11">
        <f t="shared" ref="E7:E36" si="0">D7*100/C7</f>
        <v>73.654757782194594</v>
      </c>
    </row>
    <row r="8" spans="1:11" ht="56.25" x14ac:dyDescent="0.2">
      <c r="A8" s="5" t="s">
        <v>3</v>
      </c>
      <c r="B8" s="3" t="s">
        <v>2</v>
      </c>
      <c r="C8" s="4">
        <v>113</v>
      </c>
      <c r="D8" s="4">
        <v>44</v>
      </c>
      <c r="E8" s="4">
        <f t="shared" si="0"/>
        <v>38.938053097345133</v>
      </c>
    </row>
    <row r="9" spans="1:11" ht="67.5" x14ac:dyDescent="0.2">
      <c r="A9" s="5" t="s">
        <v>5</v>
      </c>
      <c r="B9" s="3" t="s">
        <v>4</v>
      </c>
      <c r="C9" s="4">
        <v>79027.460000000006</v>
      </c>
      <c r="D9" s="4">
        <v>51981.59</v>
      </c>
      <c r="E9" s="4">
        <f t="shared" si="0"/>
        <v>65.776617393498412</v>
      </c>
    </row>
    <row r="10" spans="1:11" x14ac:dyDescent="0.2">
      <c r="A10" s="5" t="s">
        <v>7</v>
      </c>
      <c r="B10" s="3" t="s">
        <v>6</v>
      </c>
      <c r="C10" s="4">
        <v>121.5</v>
      </c>
      <c r="D10" s="4">
        <v>121.5</v>
      </c>
      <c r="E10" s="4">
        <f t="shared" si="0"/>
        <v>100</v>
      </c>
    </row>
    <row r="11" spans="1:11" ht="56.25" x14ac:dyDescent="0.2">
      <c r="A11" s="5" t="s">
        <v>9</v>
      </c>
      <c r="B11" s="3" t="s">
        <v>8</v>
      </c>
      <c r="C11" s="4">
        <v>18319.39</v>
      </c>
      <c r="D11" s="4">
        <v>12206.1</v>
      </c>
      <c r="E11" s="4">
        <f t="shared" si="0"/>
        <v>66.629401961528202</v>
      </c>
    </row>
    <row r="12" spans="1:11" ht="22.5" x14ac:dyDescent="0.2">
      <c r="A12" s="5" t="s">
        <v>105</v>
      </c>
      <c r="B12" s="3" t="s">
        <v>104</v>
      </c>
      <c r="C12" s="26">
        <v>0</v>
      </c>
      <c r="D12" s="26">
        <v>0</v>
      </c>
      <c r="E12" s="4">
        <v>0</v>
      </c>
    </row>
    <row r="13" spans="1:11" x14ac:dyDescent="0.2">
      <c r="A13" s="5" t="s">
        <v>11</v>
      </c>
      <c r="B13" s="3" t="s">
        <v>10</v>
      </c>
      <c r="C13" s="26">
        <v>100</v>
      </c>
      <c r="D13" s="26">
        <v>0</v>
      </c>
      <c r="E13" s="4">
        <f t="shared" si="0"/>
        <v>0</v>
      </c>
    </row>
    <row r="14" spans="1:11" ht="22.5" x14ac:dyDescent="0.2">
      <c r="A14" s="5" t="s">
        <v>13</v>
      </c>
      <c r="B14" s="3" t="s">
        <v>12</v>
      </c>
      <c r="C14" s="4">
        <v>33604.31</v>
      </c>
      <c r="D14" s="4">
        <v>24552.23</v>
      </c>
      <c r="E14" s="4">
        <f t="shared" si="0"/>
        <v>73.062741059108191</v>
      </c>
    </row>
    <row r="15" spans="1:11" x14ac:dyDescent="0.2">
      <c r="A15" s="15" t="s">
        <v>78</v>
      </c>
      <c r="B15" s="16" t="s">
        <v>79</v>
      </c>
      <c r="C15" s="27">
        <f>SUM(C16:C17)</f>
        <v>2136.9</v>
      </c>
      <c r="D15" s="27">
        <f>SUM(D16:D17)</f>
        <v>1653.7</v>
      </c>
      <c r="E15" s="17">
        <f t="shared" si="0"/>
        <v>77.387804763910339</v>
      </c>
    </row>
    <row r="16" spans="1:11" ht="22.5" x14ac:dyDescent="0.2">
      <c r="A16" s="5" t="s">
        <v>15</v>
      </c>
      <c r="B16" s="3" t="s">
        <v>14</v>
      </c>
      <c r="C16" s="4">
        <v>2136.9</v>
      </c>
      <c r="D16" s="4">
        <v>1653.7</v>
      </c>
      <c r="E16" s="4">
        <f t="shared" si="0"/>
        <v>77.387804763910339</v>
      </c>
    </row>
    <row r="17" spans="1:5" ht="22.5" x14ac:dyDescent="0.2">
      <c r="A17" s="5" t="s">
        <v>17</v>
      </c>
      <c r="B17" s="3" t="s">
        <v>16</v>
      </c>
      <c r="C17" s="26">
        <v>0</v>
      </c>
      <c r="D17" s="26">
        <v>0</v>
      </c>
      <c r="E17" s="4">
        <v>0</v>
      </c>
    </row>
    <row r="18" spans="1:5" ht="22.5" x14ac:dyDescent="0.2">
      <c r="A18" s="15" t="s">
        <v>80</v>
      </c>
      <c r="B18" s="16" t="s">
        <v>81</v>
      </c>
      <c r="C18" s="27">
        <f>SUM(C19:C20)</f>
        <v>3863.4</v>
      </c>
      <c r="D18" s="27">
        <f>SUM(D19:D20)</f>
        <v>1594.5900000000001</v>
      </c>
      <c r="E18" s="17">
        <f t="shared" si="0"/>
        <v>41.274266190402237</v>
      </c>
    </row>
    <row r="19" spans="1:5" x14ac:dyDescent="0.2">
      <c r="A19" s="5" t="s">
        <v>19</v>
      </c>
      <c r="B19" s="3" t="s">
        <v>18</v>
      </c>
      <c r="C19" s="4">
        <v>3370</v>
      </c>
      <c r="D19" s="4">
        <v>1382.2</v>
      </c>
      <c r="E19" s="4">
        <f t="shared" si="0"/>
        <v>41.014836795252222</v>
      </c>
    </row>
    <row r="20" spans="1:5" ht="33.75" x14ac:dyDescent="0.2">
      <c r="A20" s="5" t="s">
        <v>21</v>
      </c>
      <c r="B20" s="3" t="s">
        <v>20</v>
      </c>
      <c r="C20" s="4">
        <v>493.4</v>
      </c>
      <c r="D20" s="4">
        <v>212.39</v>
      </c>
      <c r="E20" s="4">
        <f t="shared" si="0"/>
        <v>43.046209971625458</v>
      </c>
    </row>
    <row r="21" spans="1:5" x14ac:dyDescent="0.2">
      <c r="A21" s="15" t="s">
        <v>82</v>
      </c>
      <c r="B21" s="16" t="s">
        <v>83</v>
      </c>
      <c r="C21" s="27">
        <f>SUM(C22:C25)</f>
        <v>360941.3</v>
      </c>
      <c r="D21" s="27">
        <f>SUM(D22:D25)</f>
        <v>347587.86</v>
      </c>
      <c r="E21" s="17">
        <f t="shared" si="0"/>
        <v>96.300384577769293</v>
      </c>
    </row>
    <row r="22" spans="1:5" x14ac:dyDescent="0.2">
      <c r="A22" s="5" t="s">
        <v>23</v>
      </c>
      <c r="B22" s="3" t="s">
        <v>22</v>
      </c>
      <c r="C22" s="4">
        <v>287728.61</v>
      </c>
      <c r="D22" s="4">
        <v>284365.46000000002</v>
      </c>
      <c r="E22" s="4">
        <f t="shared" si="0"/>
        <v>98.83113813395201</v>
      </c>
    </row>
    <row r="23" spans="1:5" x14ac:dyDescent="0.2">
      <c r="A23" s="5" t="s">
        <v>25</v>
      </c>
      <c r="B23" s="3" t="s">
        <v>24</v>
      </c>
      <c r="C23" s="4">
        <v>8938.15</v>
      </c>
      <c r="D23" s="4">
        <v>6565.16</v>
      </c>
      <c r="E23" s="4">
        <f t="shared" si="0"/>
        <v>73.450993773879389</v>
      </c>
    </row>
    <row r="24" spans="1:5" ht="22.5" x14ac:dyDescent="0.2">
      <c r="A24" s="5" t="s">
        <v>27</v>
      </c>
      <c r="B24" s="3" t="s">
        <v>26</v>
      </c>
      <c r="C24" s="4">
        <v>45368.85</v>
      </c>
      <c r="D24" s="4">
        <v>41729.440000000002</v>
      </c>
      <c r="E24" s="4">
        <f t="shared" si="0"/>
        <v>91.978174452294908</v>
      </c>
    </row>
    <row r="25" spans="1:5" ht="22.5" x14ac:dyDescent="0.2">
      <c r="A25" s="5" t="s">
        <v>29</v>
      </c>
      <c r="B25" s="3" t="s">
        <v>28</v>
      </c>
      <c r="C25" s="4">
        <v>18905.689999999999</v>
      </c>
      <c r="D25" s="4">
        <v>14927.8</v>
      </c>
      <c r="E25" s="4">
        <f t="shared" si="0"/>
        <v>78.959297439024979</v>
      </c>
    </row>
    <row r="26" spans="1:5" x14ac:dyDescent="0.2">
      <c r="A26" s="15" t="s">
        <v>84</v>
      </c>
      <c r="B26" s="16" t="s">
        <v>85</v>
      </c>
      <c r="C26" s="27">
        <f>SUM(C27:C29)</f>
        <v>74263.34</v>
      </c>
      <c r="D26" s="27">
        <f>SUM(D27:D29)</f>
        <v>69080.3</v>
      </c>
      <c r="E26" s="17">
        <f t="shared" si="0"/>
        <v>93.02072866639179</v>
      </c>
    </row>
    <row r="27" spans="1:5" x14ac:dyDescent="0.2">
      <c r="A27" s="5" t="s">
        <v>31</v>
      </c>
      <c r="B27" s="3" t="s">
        <v>30</v>
      </c>
      <c r="C27" s="4">
        <v>100</v>
      </c>
      <c r="D27" s="4">
        <v>72.16</v>
      </c>
      <c r="E27" s="4">
        <f t="shared" si="0"/>
        <v>72.16</v>
      </c>
    </row>
    <row r="28" spans="1:5" x14ac:dyDescent="0.2">
      <c r="A28" s="5" t="s">
        <v>33</v>
      </c>
      <c r="B28" s="3" t="s">
        <v>32</v>
      </c>
      <c r="C28" s="4">
        <v>70620.67</v>
      </c>
      <c r="D28" s="4">
        <v>66460.34</v>
      </c>
      <c r="E28" s="4">
        <f t="shared" si="0"/>
        <v>94.108906075232653</v>
      </c>
    </row>
    <row r="29" spans="1:5" x14ac:dyDescent="0.2">
      <c r="A29" s="5" t="s">
        <v>35</v>
      </c>
      <c r="B29" s="3" t="s">
        <v>34</v>
      </c>
      <c r="C29" s="4">
        <v>3542.67</v>
      </c>
      <c r="D29" s="4">
        <v>2547.8000000000002</v>
      </c>
      <c r="E29" s="4">
        <f t="shared" si="0"/>
        <v>71.917508545814329</v>
      </c>
    </row>
    <row r="30" spans="1:5" x14ac:dyDescent="0.2">
      <c r="A30" s="15" t="s">
        <v>102</v>
      </c>
      <c r="B30" s="16" t="s">
        <v>100</v>
      </c>
      <c r="C30" s="27">
        <f>SUM(C31)</f>
        <v>11863.65</v>
      </c>
      <c r="D30" s="27">
        <f>SUM(D31)</f>
        <v>11558.93</v>
      </c>
      <c r="E30" s="17">
        <f>D30*100/C30</f>
        <v>97.43148187952275</v>
      </c>
    </row>
    <row r="31" spans="1:5" ht="22.5" x14ac:dyDescent="0.2">
      <c r="A31" s="5" t="s">
        <v>103</v>
      </c>
      <c r="B31" s="3" t="s">
        <v>101</v>
      </c>
      <c r="C31" s="4">
        <v>11863.65</v>
      </c>
      <c r="D31" s="4">
        <v>11558.93</v>
      </c>
      <c r="E31" s="4">
        <f>D31*100/C31</f>
        <v>97.43148187952275</v>
      </c>
    </row>
    <row r="32" spans="1:5" x14ac:dyDescent="0.2">
      <c r="A32" s="15" t="s">
        <v>86</v>
      </c>
      <c r="B32" s="16" t="s">
        <v>87</v>
      </c>
      <c r="C32" s="27">
        <f>SUM(C33:C38)</f>
        <v>1061316.8500000001</v>
      </c>
      <c r="D32" s="27">
        <f>SUM(D33:D38)</f>
        <v>697771.10000000009</v>
      </c>
      <c r="E32" s="17">
        <f>D32*100/C32</f>
        <v>65.745785530494501</v>
      </c>
    </row>
    <row r="33" spans="1:5" x14ac:dyDescent="0.2">
      <c r="A33" s="5" t="s">
        <v>37</v>
      </c>
      <c r="B33" s="29" t="s">
        <v>36</v>
      </c>
      <c r="C33" s="4">
        <v>229166.38</v>
      </c>
      <c r="D33" s="4">
        <v>157662.35</v>
      </c>
      <c r="E33" s="4">
        <f t="shared" si="0"/>
        <v>68.798202423933219</v>
      </c>
    </row>
    <row r="34" spans="1:5" x14ac:dyDescent="0.2">
      <c r="A34" s="5" t="s">
        <v>39</v>
      </c>
      <c r="B34" s="3" t="s">
        <v>38</v>
      </c>
      <c r="C34" s="4">
        <v>657493.32999999996</v>
      </c>
      <c r="D34" s="4">
        <v>410960.67</v>
      </c>
      <c r="E34" s="4">
        <f t="shared" si="0"/>
        <v>62.504158026971929</v>
      </c>
    </row>
    <row r="35" spans="1:5" x14ac:dyDescent="0.2">
      <c r="A35" s="5" t="s">
        <v>41</v>
      </c>
      <c r="B35" s="3" t="s">
        <v>40</v>
      </c>
      <c r="C35" s="4">
        <v>152872.89000000001</v>
      </c>
      <c r="D35" s="4">
        <v>112119.48</v>
      </c>
      <c r="E35" s="4">
        <f t="shared" si="0"/>
        <v>73.341636963885477</v>
      </c>
    </row>
    <row r="36" spans="1:5" ht="33.75" x14ac:dyDescent="0.2">
      <c r="A36" s="5" t="s">
        <v>43</v>
      </c>
      <c r="B36" s="3" t="s">
        <v>42</v>
      </c>
      <c r="C36" s="4">
        <v>85.13</v>
      </c>
      <c r="D36" s="4">
        <v>45.29</v>
      </c>
      <c r="E36" s="4">
        <f t="shared" si="0"/>
        <v>53.200986726183487</v>
      </c>
    </row>
    <row r="37" spans="1:5" x14ac:dyDescent="0.2">
      <c r="A37" s="5" t="s">
        <v>45</v>
      </c>
      <c r="B37" s="3" t="s">
        <v>44</v>
      </c>
      <c r="C37" s="4">
        <v>300</v>
      </c>
      <c r="D37" s="4">
        <v>238.78</v>
      </c>
      <c r="E37" s="4">
        <f t="shared" ref="E37:E56" si="1">D37*100/C37</f>
        <v>79.593333333333334</v>
      </c>
    </row>
    <row r="38" spans="1:5" ht="22.5" x14ac:dyDescent="0.2">
      <c r="A38" s="5" t="s">
        <v>47</v>
      </c>
      <c r="B38" s="3" t="s">
        <v>46</v>
      </c>
      <c r="C38" s="4">
        <v>21399.119999999999</v>
      </c>
      <c r="D38" s="4">
        <v>16744.53</v>
      </c>
      <c r="E38" s="4">
        <f t="shared" si="1"/>
        <v>78.248684992653907</v>
      </c>
    </row>
    <row r="39" spans="1:5" x14ac:dyDescent="0.2">
      <c r="A39" s="15" t="s">
        <v>88</v>
      </c>
      <c r="B39" s="16" t="s">
        <v>89</v>
      </c>
      <c r="C39" s="27">
        <f>SUM(C40:C41)</f>
        <v>182812.76</v>
      </c>
      <c r="D39" s="27">
        <f>SUM(D40:D41)</f>
        <v>112955.82</v>
      </c>
      <c r="E39" s="17">
        <f t="shared" si="1"/>
        <v>61.787711098503188</v>
      </c>
    </row>
    <row r="40" spans="1:5" x14ac:dyDescent="0.2">
      <c r="A40" s="5" t="s">
        <v>49</v>
      </c>
      <c r="B40" s="3" t="s">
        <v>48</v>
      </c>
      <c r="C40" s="4">
        <v>171994.15</v>
      </c>
      <c r="D40" s="4">
        <v>105577.49</v>
      </c>
      <c r="E40" s="4">
        <f t="shared" si="1"/>
        <v>61.384349409558411</v>
      </c>
    </row>
    <row r="41" spans="1:5" ht="22.5" x14ac:dyDescent="0.2">
      <c r="A41" s="5" t="s">
        <v>51</v>
      </c>
      <c r="B41" s="3" t="s">
        <v>50</v>
      </c>
      <c r="C41" s="4">
        <v>10818.61</v>
      </c>
      <c r="D41" s="4">
        <v>7378.33</v>
      </c>
      <c r="E41" s="4">
        <f t="shared" si="1"/>
        <v>68.20035106173529</v>
      </c>
    </row>
    <row r="42" spans="1:5" x14ac:dyDescent="0.2">
      <c r="A42" s="15" t="s">
        <v>90</v>
      </c>
      <c r="B42" s="16" t="s">
        <v>91</v>
      </c>
      <c r="C42" s="27">
        <f>SUM(C43)</f>
        <v>600</v>
      </c>
      <c r="D42" s="27">
        <f>SUM(D43)</f>
        <v>422.52</v>
      </c>
      <c r="E42" s="17">
        <f t="shared" si="1"/>
        <v>70.42</v>
      </c>
    </row>
    <row r="43" spans="1:5" ht="22.5" x14ac:dyDescent="0.2">
      <c r="A43" s="5" t="s">
        <v>53</v>
      </c>
      <c r="B43" s="29" t="s">
        <v>52</v>
      </c>
      <c r="C43" s="26">
        <v>600</v>
      </c>
      <c r="D43" s="26">
        <v>422.52</v>
      </c>
      <c r="E43" s="4">
        <f t="shared" si="1"/>
        <v>70.42</v>
      </c>
    </row>
    <row r="44" spans="1:5" x14ac:dyDescent="0.2">
      <c r="A44" s="15" t="s">
        <v>92</v>
      </c>
      <c r="B44" s="16" t="s">
        <v>93</v>
      </c>
      <c r="C44" s="27">
        <f>SUM(C45:C47)</f>
        <v>91249.93</v>
      </c>
      <c r="D44" s="27">
        <f>SUM(D45:D47)</f>
        <v>77023.540000000008</v>
      </c>
      <c r="E44" s="17">
        <f t="shared" si="1"/>
        <v>84.409423656544192</v>
      </c>
    </row>
    <row r="45" spans="1:5" x14ac:dyDescent="0.2">
      <c r="A45" s="5" t="s">
        <v>107</v>
      </c>
      <c r="B45" s="3" t="s">
        <v>106</v>
      </c>
      <c r="C45" s="4">
        <v>290.56</v>
      </c>
      <c r="D45" s="4">
        <v>206.1</v>
      </c>
      <c r="E45" s="4">
        <f t="shared" si="1"/>
        <v>70.931993392070481</v>
      </c>
    </row>
    <row r="46" spans="1:5" x14ac:dyDescent="0.2">
      <c r="A46" s="5" t="s">
        <v>55</v>
      </c>
      <c r="B46" s="3" t="s">
        <v>54</v>
      </c>
      <c r="C46" s="4">
        <v>1348</v>
      </c>
      <c r="D46" s="4">
        <v>1048.23</v>
      </c>
      <c r="E46" s="4">
        <f t="shared" si="1"/>
        <v>77.761869436201778</v>
      </c>
    </row>
    <row r="47" spans="1:5" x14ac:dyDescent="0.2">
      <c r="A47" s="5" t="s">
        <v>57</v>
      </c>
      <c r="B47" s="3" t="s">
        <v>56</v>
      </c>
      <c r="C47" s="4">
        <v>89611.37</v>
      </c>
      <c r="D47" s="4">
        <v>75769.210000000006</v>
      </c>
      <c r="E47" s="4">
        <f t="shared" si="1"/>
        <v>84.553120881870257</v>
      </c>
    </row>
    <row r="48" spans="1:5" x14ac:dyDescent="0.2">
      <c r="A48" s="15" t="s">
        <v>94</v>
      </c>
      <c r="B48" s="16" t="s">
        <v>95</v>
      </c>
      <c r="C48" s="27">
        <f>SUM(C49:C51)</f>
        <v>30875.65</v>
      </c>
      <c r="D48" s="27">
        <f>SUM(D49:D51)</f>
        <v>24412.2</v>
      </c>
      <c r="E48" s="17">
        <f t="shared" si="1"/>
        <v>79.066189699650039</v>
      </c>
    </row>
    <row r="49" spans="1:5" x14ac:dyDescent="0.2">
      <c r="A49" s="5" t="s">
        <v>59</v>
      </c>
      <c r="B49" s="3" t="s">
        <v>58</v>
      </c>
      <c r="C49" s="4">
        <v>18705.810000000001</v>
      </c>
      <c r="D49" s="4">
        <v>14858.03</v>
      </c>
      <c r="E49" s="4">
        <f t="shared" si="1"/>
        <v>79.430027355137256</v>
      </c>
    </row>
    <row r="50" spans="1:5" x14ac:dyDescent="0.2">
      <c r="A50" s="5" t="s">
        <v>61</v>
      </c>
      <c r="B50" s="3" t="s">
        <v>60</v>
      </c>
      <c r="C50" s="4">
        <v>5647.35</v>
      </c>
      <c r="D50" s="4">
        <v>5647.35</v>
      </c>
      <c r="E50" s="4">
        <f t="shared" si="1"/>
        <v>100</v>
      </c>
    </row>
    <row r="51" spans="1:5" x14ac:dyDescent="0.2">
      <c r="A51" s="5" t="s">
        <v>63</v>
      </c>
      <c r="B51" s="3" t="s">
        <v>62</v>
      </c>
      <c r="C51" s="4">
        <v>6522.49</v>
      </c>
      <c r="D51" s="4">
        <v>3906.82</v>
      </c>
      <c r="E51" s="4">
        <f t="shared" si="1"/>
        <v>59.897677114108262</v>
      </c>
    </row>
    <row r="52" spans="1:5" ht="33.75" x14ac:dyDescent="0.2">
      <c r="A52" s="15" t="s">
        <v>65</v>
      </c>
      <c r="B52" s="16" t="s">
        <v>96</v>
      </c>
      <c r="C52" s="27">
        <f>SUM(C53)</f>
        <v>3593.74</v>
      </c>
      <c r="D52" s="27">
        <f>SUM(D53)</f>
        <v>2820.48</v>
      </c>
      <c r="E52" s="17">
        <f t="shared" si="1"/>
        <v>78.48314012699862</v>
      </c>
    </row>
    <row r="53" spans="1:5" ht="22.5" x14ac:dyDescent="0.2">
      <c r="A53" s="5" t="s">
        <v>65</v>
      </c>
      <c r="B53" s="3" t="s">
        <v>64</v>
      </c>
      <c r="C53" s="4">
        <v>3593.74</v>
      </c>
      <c r="D53" s="4">
        <v>2820.48</v>
      </c>
      <c r="E53" s="4">
        <f t="shared" si="1"/>
        <v>78.48314012699862</v>
      </c>
    </row>
    <row r="54" spans="1:5" ht="45" x14ac:dyDescent="0.2">
      <c r="A54" s="15" t="s">
        <v>97</v>
      </c>
      <c r="B54" s="16" t="s">
        <v>98</v>
      </c>
      <c r="C54" s="27">
        <f>SUM(C55:C56)</f>
        <v>85646.17</v>
      </c>
      <c r="D54" s="27">
        <f>SUM(D55:D56)</f>
        <v>60096.89</v>
      </c>
      <c r="E54" s="17">
        <f t="shared" si="1"/>
        <v>70.168800309459257</v>
      </c>
    </row>
    <row r="55" spans="1:5" ht="45" x14ac:dyDescent="0.2">
      <c r="A55" s="5" t="s">
        <v>67</v>
      </c>
      <c r="B55" s="3" t="s">
        <v>66</v>
      </c>
      <c r="C55" s="4">
        <v>49816.5</v>
      </c>
      <c r="D55" s="4">
        <v>37408.35</v>
      </c>
      <c r="E55" s="4">
        <f t="shared" si="1"/>
        <v>75.092288699527259</v>
      </c>
    </row>
    <row r="56" spans="1:5" ht="22.5" x14ac:dyDescent="0.2">
      <c r="A56" s="5" t="s">
        <v>69</v>
      </c>
      <c r="B56" s="3" t="s">
        <v>68</v>
      </c>
      <c r="C56" s="4">
        <v>35829.67</v>
      </c>
      <c r="D56" s="4">
        <v>22688.54</v>
      </c>
      <c r="E56" s="4">
        <f t="shared" si="1"/>
        <v>63.323329519920229</v>
      </c>
    </row>
  </sheetData>
  <mergeCells count="2">
    <mergeCell ref="B2:F2"/>
    <mergeCell ref="A1:E1"/>
  </mergeCell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Бюджет</vt:lpstr>
      <vt:lpstr>Бюджет!APPT</vt:lpstr>
      <vt:lpstr>Бюджет!FIO</vt:lpstr>
      <vt:lpstr>Бюджет!LAST_CELL</vt:lpstr>
      <vt:lpstr>Бюджет!SIGN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ponomarev</dc:creator>
  <dc:description>POI HSSF rep:2.52.0.105</dc:description>
  <cp:lastModifiedBy>Фрезе</cp:lastModifiedBy>
  <cp:lastPrinted>2026-01-20T07:40:06Z</cp:lastPrinted>
  <dcterms:created xsi:type="dcterms:W3CDTF">2020-11-30T07:36:04Z</dcterms:created>
  <dcterms:modified xsi:type="dcterms:W3CDTF">2026-10-08T03:03:25Z</dcterms:modified>
</cp:coreProperties>
</file>