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265" yWindow="1695" windowWidth="16440" windowHeight="10530"/>
  </bookViews>
  <sheets>
    <sheet name="Бюджет" sheetId="1" r:id="rId1"/>
  </sheets>
  <definedNames>
    <definedName name="APPT" localSheetId="0">Бюджет!$B$13</definedName>
    <definedName name="FIO" localSheetId="0">Бюджет!$G$13</definedName>
    <definedName name="LAST_CELL" localSheetId="0">Бюджет!$K$61</definedName>
    <definedName name="SIGN" localSheetId="0">Бюджет!$B$13:$I$14</definedName>
  </definedNames>
  <calcPr calcId="145621"/>
</workbook>
</file>

<file path=xl/calcChain.xml><?xml version="1.0" encoding="utf-8"?>
<calcChain xmlns="http://schemas.openxmlformats.org/spreadsheetml/2006/main">
  <c r="E45" i="1" l="1"/>
  <c r="C44" i="1"/>
  <c r="E46" i="1"/>
  <c r="E47" i="1"/>
  <c r="D44" i="1"/>
  <c r="E44" i="1" l="1"/>
  <c r="C6" i="1"/>
  <c r="C18" i="1"/>
  <c r="C21" i="1"/>
  <c r="C26" i="1"/>
  <c r="C32" i="1"/>
  <c r="C39" i="1"/>
  <c r="C48" i="1"/>
  <c r="C5" i="1" s="1"/>
  <c r="C54" i="1"/>
  <c r="D6" i="1" l="1"/>
  <c r="E6" i="1" l="1"/>
  <c r="D21" i="1"/>
  <c r="D26" i="1"/>
  <c r="D30" i="1"/>
  <c r="E31" i="1"/>
  <c r="C30" i="1"/>
  <c r="E30" i="1" s="1"/>
  <c r="C52" i="1"/>
  <c r="C15" i="1"/>
  <c r="D18" i="1"/>
  <c r="E56" i="1"/>
  <c r="E55" i="1"/>
  <c r="D54" i="1"/>
  <c r="E53" i="1"/>
  <c r="D52" i="1"/>
  <c r="E51" i="1"/>
  <c r="E50" i="1"/>
  <c r="E49" i="1"/>
  <c r="D48" i="1"/>
  <c r="E43" i="1"/>
  <c r="C42" i="1"/>
  <c r="D42" i="1"/>
  <c r="E41" i="1"/>
  <c r="E40" i="1"/>
  <c r="D39" i="1"/>
  <c r="E38" i="1"/>
  <c r="E37" i="1"/>
  <c r="E36" i="1"/>
  <c r="E35" i="1"/>
  <c r="E34" i="1"/>
  <c r="E33" i="1"/>
  <c r="D32" i="1"/>
  <c r="E29" i="1"/>
  <c r="E28" i="1"/>
  <c r="E27" i="1"/>
  <c r="E25" i="1"/>
  <c r="E24" i="1"/>
  <c r="E23" i="1"/>
  <c r="E22" i="1"/>
  <c r="E20" i="1"/>
  <c r="E19" i="1"/>
  <c r="E16" i="1"/>
  <c r="D15" i="1"/>
  <c r="E14" i="1"/>
  <c r="E13" i="1"/>
  <c r="E11" i="1"/>
  <c r="E10" i="1"/>
  <c r="E9" i="1"/>
  <c r="E8" i="1"/>
  <c r="E7" i="1"/>
  <c r="D5" i="1" l="1"/>
  <c r="E32" i="1"/>
  <c r="E42" i="1"/>
  <c r="E52" i="1"/>
  <c r="E54" i="1"/>
  <c r="E48" i="1"/>
  <c r="E39" i="1"/>
  <c r="E21" i="1"/>
  <c r="E15" i="1"/>
  <c r="E26" i="1"/>
  <c r="E18" i="1"/>
  <c r="E5" i="1" l="1"/>
</calcChain>
</file>

<file path=xl/sharedStrings.xml><?xml version="1.0" encoding="utf-8"?>
<sst xmlns="http://schemas.openxmlformats.org/spreadsheetml/2006/main" count="110" uniqueCount="109">
  <si>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</si>
  <si>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</si>
  <si>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</si>
  <si>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</si>
  <si>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</si>
  <si>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</si>
  <si>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</si>
  <si>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</si>
  <si>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</si>
  <si>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</si>
  <si>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</si>
  <si>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</si>
  <si>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</si>
  <si>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</si>
  <si>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</si>
  <si>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</si>
  <si>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</si>
  <si>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</si>
  <si>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</si>
  <si>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</si>
  <si>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</si>
  <si>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</si>
  <si>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</si>
  <si>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</si>
  <si>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</si>
  <si>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</si>
  <si>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</si>
  <si>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</si>
  <si>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</si>
  <si>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</si>
  <si>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</si>
  <si>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</si>
  <si>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</si>
  <si>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</si>
  <si>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</si>
  <si>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</si>
  <si>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</si>
  <si>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</si>
  <si>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</si>
  <si>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</si>
  <si>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</si>
  <si>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</si>
  <si>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</si>
  <si>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</si>
  <si>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</si>
  <si>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</si>
  <si>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</si>
  <si>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</si>
  <si>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</si>
  <si>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</si>
  <si>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</si>
  <si>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</si>
  <si>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0909</t>
  </si>
  <si>
    <t>Другие вопросы в области здравоохранения</t>
  </si>
  <si>
    <t>1003</t>
  </si>
  <si>
    <t>Социальное обеспечение населения</t>
  </si>
  <si>
    <t>1004</t>
  </si>
  <si>
    <t>Охрана семьи и детства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</si>
  <si>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</si>
  <si>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</si>
  <si>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</si>
  <si>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</si>
  <si>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</si>
  <si>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</si>
  <si>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1301</t>
  </si>
  <si>
    <t>Обслуживание государственного внутреннего и муниципального долга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</si>
  <si>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</si>
  <si>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</si>
  <si>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1403</t>
  </si>
  <si>
    <t>Прочие межбюджетные трансферты общего характера</t>
  </si>
  <si>
    <t>РзПр</t>
  </si>
  <si>
    <t>Наименование показателей</t>
  </si>
  <si>
    <t>Кассовое исполнение</t>
  </si>
  <si>
    <t>Бюджетные ассигнования по сводной бюджетной росписи</t>
  </si>
  <si>
    <t>% исполнения</t>
  </si>
  <si>
    <t>Всего:</t>
  </si>
  <si>
    <t>Общегосударственные вопросы</t>
  </si>
  <si>
    <t>0100</t>
  </si>
  <si>
    <t>Национальная оборона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</si>
  <si>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</si>
  <si>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</si>
  <si>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</si>
  <si>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</si>
  <si>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</si>
  <si>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</si>
  <si>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</si>
  <si>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Образование</t>
  </si>
  <si>
    <t>0700</t>
  </si>
  <si>
    <t>Культура, кинемотография</t>
  </si>
  <si>
    <t>0800</t>
  </si>
  <si>
    <t>Здравоохранение</t>
  </si>
  <si>
    <t>0900</t>
  </si>
  <si>
    <t>Социальная политика</t>
  </si>
  <si>
    <t>1000</t>
  </si>
  <si>
    <t>Физическая культура и спорт</t>
  </si>
  <si>
    <t>1100</t>
  </si>
  <si>
    <t>1300</t>
  </si>
  <si>
    <t>Межбюджетные трансферты общего характера бюджетам бюджетной системы Российской Федерации</t>
  </si>
  <si>
    <t>1400</t>
  </si>
  <si>
    <t>тыс. руб.</t>
  </si>
  <si>
    <t>0600</t>
  </si>
  <si>
    <t>0605</t>
  </si>
  <si>
    <t>Охрана окружающей среды</t>
  </si>
  <si>
    <t>Другие вопросы в области охраны окружающей среды</t>
  </si>
  <si>
    <t>0107</t>
  </si>
  <si>
    <t>Обеспечение проведения выборов и референдумов</t>
  </si>
  <si>
    <t>Исполнение расходов районного бюджета в разрезе разделов, подразделов классификации расходов бюджетов за 6 месяца 2026 года</t>
  </si>
  <si>
    <t>1001</t>
  </si>
  <si>
    <t>Пенсионное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</si>
</sst>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4" fontId="4" fillId="0" borderId="1" xfId="0" applyNumberFormat="1" applyFont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56"/>
  <sheetViews>
    <sheetView showGridLines="0" tabSelected="1" zoomScale="130" zoomScaleNormal="130" workbookViewId="0">
      <selection activeCell="D52" sqref="D52"/>
    </sheetView>
  </sheetViews>
  <sheetFormatPr defaultRowHeight="12.75" customHeight="1" x14ac:dyDescent="0.2"/>
  <cols>
    <col min="1" max="1" width="30.42578125" customWidth="1"/>
    <col min="2" max="2" width="10.28515625" customWidth="1"/>
    <col min="3" max="4" width="15.42578125" style="28" customWidth="1"/>
    <col min="5" max="5" width="15.42578125" customWidth="1"/>
    <col min="6" max="7" width="9.140625" customWidth="1"/>
    <col min="8" max="8" width="13.140625" customWidth="1"/>
    <col min="9" max="11" width="9.140625" customWidth="1"/>
  </cols>
  <sheetData>
    <row r="1" spans="1:11" ht="30" customHeight="1" x14ac:dyDescent="0.2">
      <c r="A1" s="31" t="s">
        <v>106</v>
      </c>
      <c r="B1" s="31"/>
      <c r="C1" s="31"/>
      <c r="D1" s="31"/>
      <c r="E1" s="31"/>
      <c r="F1" s="18"/>
      <c r="G1" s="18"/>
      <c r="H1" s="6"/>
      <c r="I1" s="6"/>
      <c r="J1" s="1"/>
      <c r="K1" s="1"/>
    </row>
    <row r="2" spans="1:11" x14ac:dyDescent="0.2">
      <c r="B2" s="30"/>
      <c r="C2" s="30"/>
      <c r="D2" s="30"/>
      <c r="E2" s="30"/>
      <c r="F2" s="30"/>
      <c r="G2" s="7"/>
      <c r="H2" s="7"/>
      <c r="I2" s="7"/>
      <c r="J2" s="2"/>
      <c r="K2" s="2"/>
    </row>
    <row r="3" spans="1:11" x14ac:dyDescent="0.2">
      <c r="B3" s="19"/>
      <c r="C3" s="22"/>
      <c r="D3" s="22"/>
      <c r="E3" s="20" t="s">
        <v>99</v>
      </c>
      <c r="F3" s="7"/>
      <c r="G3" s="7"/>
      <c r="H3" s="7"/>
    </row>
    <row r="4" spans="1:11" ht="56.25" x14ac:dyDescent="0.2">
      <c r="A4" s="8" t="s">
        <v>71</v>
      </c>
      <c r="B4" s="8" t="s">
        <v>70</v>
      </c>
      <c r="C4" s="23" t="s">
        <v>73</v>
      </c>
      <c r="D4" s="23" t="s">
        <v>72</v>
      </c>
      <c r="E4" s="8" t="s">
        <v>74</v>
      </c>
    </row>
    <row r="5" spans="1:11" x14ac:dyDescent="0.2">
      <c r="A5" s="12" t="s">
        <v>75</v>
      </c>
      <c r="B5" s="13"/>
      <c r="C5" s="24">
        <f>C6+C15+C18+C21+C26+C30+C32+C39+C42+C44+C48+C52+C54</f>
        <v>2025920.9600000002</v>
      </c>
      <c r="D5" s="24">
        <f>D6+D15+D18+D21+D26+D30+D32+D39+D42+D44+D48+D52+D54</f>
        <v>1099259.73</v>
      </c>
      <c r="E5" s="14">
        <f>D5*100/C5</f>
        <v>54.259754042921784</v>
      </c>
    </row>
    <row r="6" spans="1:11" x14ac:dyDescent="0.2">
      <c r="A6" s="12" t="s">
        <v>76</v>
      </c>
      <c r="B6" s="13" t="s">
        <v>77</v>
      </c>
      <c r="C6" s="25">
        <f>C7+C8+C9+C10+C11+C12+C13+C14</f>
        <v>134031.31</v>
      </c>
      <c r="D6" s="25">
        <f>D7+D8+D9+D10+D11+D12+D13+D14</f>
        <v>58821.07</v>
      </c>
      <c r="E6" s="21">
        <f>D6*100/C6</f>
        <v>43.886066621299157</v>
      </c>
    </row>
    <row r="7" spans="1:11" ht="45" x14ac:dyDescent="0.2">
      <c r="A7" s="9" t="s">
        <v>1</v>
      </c>
      <c r="B7" s="10" t="s">
        <v>0</v>
      </c>
      <c r="C7" s="26">
        <v>3436.37</v>
      </c>
      <c r="D7" s="26">
        <v>1555.06</v>
      </c>
      <c r="E7" s="11">
        <f t="shared" ref="E7:E36" si="0">D7*100/C7</f>
        <v>45.252984981244744</v>
      </c>
    </row>
    <row r="8" spans="1:11" ht="56.25" x14ac:dyDescent="0.2">
      <c r="A8" s="5" t="s">
        <v>3</v>
      </c>
      <c r="B8" s="3" t="s">
        <v>2</v>
      </c>
      <c r="C8" s="26">
        <v>121.5</v>
      </c>
      <c r="D8" s="26">
        <v>44</v>
      </c>
      <c r="E8" s="4">
        <f t="shared" si="0"/>
        <v>36.213991769547327</v>
      </c>
    </row>
    <row r="9" spans="1:11" ht="67.5" x14ac:dyDescent="0.2">
      <c r="A9" s="5" t="s">
        <v>5</v>
      </c>
      <c r="B9" s="3" t="s">
        <v>4</v>
      </c>
      <c r="C9" s="26">
        <v>79627.460000000006</v>
      </c>
      <c r="D9" s="26">
        <v>33874.93</v>
      </c>
      <c r="E9" s="4">
        <f t="shared" si="0"/>
        <v>42.54176888224238</v>
      </c>
    </row>
    <row r="10" spans="1:11" x14ac:dyDescent="0.2">
      <c r="A10" s="5" t="s">
        <v>7</v>
      </c>
      <c r="B10" s="3" t="s">
        <v>6</v>
      </c>
      <c r="C10" s="26">
        <v>121.5</v>
      </c>
      <c r="D10" s="26">
        <v>121.5</v>
      </c>
      <c r="E10" s="4">
        <f t="shared" si="0"/>
        <v>100</v>
      </c>
    </row>
    <row r="11" spans="1:11" ht="56.25" x14ac:dyDescent="0.2">
      <c r="A11" s="5" t="s">
        <v>9</v>
      </c>
      <c r="B11" s="3" t="s">
        <v>8</v>
      </c>
      <c r="C11" s="26">
        <v>18394.96</v>
      </c>
      <c r="D11" s="26">
        <v>7978.93</v>
      </c>
      <c r="E11" s="4">
        <f t="shared" si="0"/>
        <v>43.375631151141398</v>
      </c>
    </row>
    <row r="12" spans="1:11" ht="22.5" x14ac:dyDescent="0.2">
      <c r="A12" s="5" t="s">
        <v>105</v>
      </c>
      <c r="B12" s="3" t="s">
        <v>104</v>
      </c>
      <c r="C12" s="26">
        <v>0</v>
      </c>
      <c r="D12" s="26">
        <v>0</v>
      </c>
      <c r="E12" s="4">
        <v>0</v>
      </c>
    </row>
    <row r="13" spans="1:11" x14ac:dyDescent="0.2">
      <c r="A13" s="5" t="s">
        <v>11</v>
      </c>
      <c r="B13" s="3" t="s">
        <v>10</v>
      </c>
      <c r="C13" s="26">
        <v>320</v>
      </c>
      <c r="D13" s="26">
        <v>0</v>
      </c>
      <c r="E13" s="4">
        <f t="shared" si="0"/>
        <v>0</v>
      </c>
    </row>
    <row r="14" spans="1:11" ht="22.5" x14ac:dyDescent="0.2">
      <c r="A14" s="5" t="s">
        <v>13</v>
      </c>
      <c r="B14" s="3" t="s">
        <v>12</v>
      </c>
      <c r="C14" s="26">
        <v>32009.52</v>
      </c>
      <c r="D14" s="26">
        <v>15246.65</v>
      </c>
      <c r="E14" s="4">
        <f t="shared" si="0"/>
        <v>47.63161084577338</v>
      </c>
    </row>
    <row r="15" spans="1:11" x14ac:dyDescent="0.2">
      <c r="A15" s="15" t="s">
        <v>78</v>
      </c>
      <c r="B15" s="16" t="s">
        <v>79</v>
      </c>
      <c r="C15" s="27">
        <f>C16+C17</f>
        <v>2136.9</v>
      </c>
      <c r="D15" s="27">
        <f>D16+D17</f>
        <v>1046.2</v>
      </c>
      <c r="E15" s="4">
        <f t="shared" si="0"/>
        <v>48.958772052973934</v>
      </c>
    </row>
    <row r="16" spans="1:11" ht="22.5" x14ac:dyDescent="0.2">
      <c r="A16" s="5" t="s">
        <v>15</v>
      </c>
      <c r="B16" s="3" t="s">
        <v>14</v>
      </c>
      <c r="C16" s="26">
        <v>2136.9</v>
      </c>
      <c r="D16" s="26">
        <v>1046.2</v>
      </c>
      <c r="E16" s="4">
        <f t="shared" si="0"/>
        <v>48.958772052973934</v>
      </c>
    </row>
    <row r="17" spans="1:5" ht="22.5" x14ac:dyDescent="0.2">
      <c r="A17" s="5" t="s">
        <v>17</v>
      </c>
      <c r="B17" s="3" t="s">
        <v>16</v>
      </c>
      <c r="C17" s="26">
        <v>0</v>
      </c>
      <c r="D17" s="26">
        <v>0</v>
      </c>
      <c r="E17" s="4">
        <v>0</v>
      </c>
    </row>
    <row r="18" spans="1:5" ht="22.5" x14ac:dyDescent="0.2">
      <c r="A18" s="15" t="s">
        <v>80</v>
      </c>
      <c r="B18" s="16" t="s">
        <v>81</v>
      </c>
      <c r="C18" s="27">
        <f>C19+C20</f>
        <v>4270</v>
      </c>
      <c r="D18" s="27">
        <f>+D19+D20</f>
        <v>562.59</v>
      </c>
      <c r="E18" s="17">
        <f t="shared" si="0"/>
        <v>13.175409836065574</v>
      </c>
    </row>
    <row r="19" spans="1:5" x14ac:dyDescent="0.2">
      <c r="A19" s="5" t="s">
        <v>19</v>
      </c>
      <c r="B19" s="3" t="s">
        <v>18</v>
      </c>
      <c r="C19" s="26">
        <v>3370</v>
      </c>
      <c r="D19" s="26">
        <v>510.2</v>
      </c>
      <c r="E19" s="4">
        <f t="shared" si="0"/>
        <v>15.13946587537092</v>
      </c>
    </row>
    <row r="20" spans="1:5" ht="33.75" x14ac:dyDescent="0.2">
      <c r="A20" s="5" t="s">
        <v>21</v>
      </c>
      <c r="B20" s="3" t="s">
        <v>20</v>
      </c>
      <c r="C20" s="26">
        <v>900</v>
      </c>
      <c r="D20" s="26">
        <v>52.39</v>
      </c>
      <c r="E20" s="4">
        <f t="shared" si="0"/>
        <v>5.8211111111111107</v>
      </c>
    </row>
    <row r="21" spans="1:5" x14ac:dyDescent="0.2">
      <c r="A21" s="15" t="s">
        <v>82</v>
      </c>
      <c r="B21" s="16" t="s">
        <v>83</v>
      </c>
      <c r="C21" s="27">
        <f>C22+C23+C24+C25</f>
        <v>361940.45</v>
      </c>
      <c r="D21" s="27">
        <f>D22+D23+D24+D25</f>
        <v>297198.52999999997</v>
      </c>
      <c r="E21" s="17">
        <f t="shared" si="0"/>
        <v>82.112549177634037</v>
      </c>
    </row>
    <row r="22" spans="1:5" x14ac:dyDescent="0.2">
      <c r="A22" s="5" t="s">
        <v>23</v>
      </c>
      <c r="B22" s="3" t="s">
        <v>22</v>
      </c>
      <c r="C22" s="26">
        <v>288757.61</v>
      </c>
      <c r="D22" s="26">
        <v>280099.21999999997</v>
      </c>
      <c r="E22" s="4">
        <f t="shared" si="0"/>
        <v>97.001502401962668</v>
      </c>
    </row>
    <row r="23" spans="1:5" x14ac:dyDescent="0.2">
      <c r="A23" s="5" t="s">
        <v>25</v>
      </c>
      <c r="B23" s="3" t="s">
        <v>24</v>
      </c>
      <c r="C23" s="26">
        <v>8938.15</v>
      </c>
      <c r="D23" s="26">
        <v>4312.8500000000004</v>
      </c>
      <c r="E23" s="4">
        <f t="shared" si="0"/>
        <v>48.252155088021581</v>
      </c>
    </row>
    <row r="24" spans="1:5" ht="22.5" x14ac:dyDescent="0.2">
      <c r="A24" s="5" t="s">
        <v>27</v>
      </c>
      <c r="B24" s="3" t="s">
        <v>26</v>
      </c>
      <c r="C24" s="26">
        <v>45339</v>
      </c>
      <c r="D24" s="26">
        <v>9866.4599999999991</v>
      </c>
      <c r="E24" s="4">
        <f t="shared" si="0"/>
        <v>21.761529808773901</v>
      </c>
    </row>
    <row r="25" spans="1:5" ht="22.5" x14ac:dyDescent="0.2">
      <c r="A25" s="5" t="s">
        <v>29</v>
      </c>
      <c r="B25" s="3" t="s">
        <v>28</v>
      </c>
      <c r="C25" s="26">
        <v>18905.689999999999</v>
      </c>
      <c r="D25" s="26">
        <v>2920</v>
      </c>
      <c r="E25" s="4">
        <f t="shared" si="0"/>
        <v>15.44508558005553</v>
      </c>
    </row>
    <row r="26" spans="1:5" x14ac:dyDescent="0.2">
      <c r="A26" s="15" t="s">
        <v>84</v>
      </c>
      <c r="B26" s="16" t="s">
        <v>85</v>
      </c>
      <c r="C26" s="27">
        <f>C27+C28+C29</f>
        <v>51057.47</v>
      </c>
      <c r="D26" s="27">
        <f>D27+D28+D29</f>
        <v>16360.32</v>
      </c>
      <c r="E26" s="17">
        <f t="shared" si="0"/>
        <v>32.042950816011839</v>
      </c>
    </row>
    <row r="27" spans="1:5" x14ac:dyDescent="0.2">
      <c r="A27" s="5" t="s">
        <v>31</v>
      </c>
      <c r="B27" s="3" t="s">
        <v>30</v>
      </c>
      <c r="C27" s="26">
        <v>110</v>
      </c>
      <c r="D27" s="26">
        <v>50.23</v>
      </c>
      <c r="E27" s="4">
        <f t="shared" si="0"/>
        <v>45.663636363636364</v>
      </c>
    </row>
    <row r="28" spans="1:5" x14ac:dyDescent="0.2">
      <c r="A28" s="5" t="s">
        <v>33</v>
      </c>
      <c r="B28" s="3" t="s">
        <v>32</v>
      </c>
      <c r="C28" s="26">
        <v>48385.53</v>
      </c>
      <c r="D28" s="26">
        <v>16051.92</v>
      </c>
      <c r="E28" s="4">
        <f t="shared" si="0"/>
        <v>33.175042207866689</v>
      </c>
    </row>
    <row r="29" spans="1:5" x14ac:dyDescent="0.2">
      <c r="A29" s="5" t="s">
        <v>35</v>
      </c>
      <c r="B29" s="3" t="s">
        <v>34</v>
      </c>
      <c r="C29" s="26">
        <v>2561.94</v>
      </c>
      <c r="D29" s="26">
        <v>258.17</v>
      </c>
      <c r="E29" s="4">
        <f t="shared" si="0"/>
        <v>10.077129050641311</v>
      </c>
    </row>
    <row r="30" spans="1:5" x14ac:dyDescent="0.2">
      <c r="A30" s="15" t="s">
        <v>102</v>
      </c>
      <c r="B30" s="16" t="s">
        <v>100</v>
      </c>
      <c r="C30" s="27">
        <f>C31</f>
        <v>11863.65</v>
      </c>
      <c r="D30" s="27">
        <f>D31</f>
        <v>0</v>
      </c>
      <c r="E30" s="17">
        <f>D30*100/C30</f>
        <v>0</v>
      </c>
    </row>
    <row r="31" spans="1:5" ht="22.5" x14ac:dyDescent="0.2">
      <c r="A31" s="5" t="s">
        <v>103</v>
      </c>
      <c r="B31" s="3" t="s">
        <v>101</v>
      </c>
      <c r="C31" s="26">
        <v>11863.65</v>
      </c>
      <c r="D31" s="26">
        <v>0</v>
      </c>
      <c r="E31" s="4">
        <f>D31*100/C31</f>
        <v>0</v>
      </c>
    </row>
    <row r="32" spans="1:5" x14ac:dyDescent="0.2">
      <c r="A32" s="15" t="s">
        <v>86</v>
      </c>
      <c r="B32" s="16" t="s">
        <v>87</v>
      </c>
      <c r="C32" s="27">
        <f>C33+C34+C35+C36+C37+C38</f>
        <v>1064180.25</v>
      </c>
      <c r="D32" s="27">
        <f>D33+D34+D35+D36+D37+D38</f>
        <v>538400.45000000007</v>
      </c>
      <c r="E32" s="17">
        <f>D32*100/C32</f>
        <v>50.592975203213939</v>
      </c>
    </row>
    <row r="33" spans="1:5" x14ac:dyDescent="0.2">
      <c r="A33" s="5" t="s">
        <v>37</v>
      </c>
      <c r="B33" s="29" t="s">
        <v>36</v>
      </c>
      <c r="C33" s="26">
        <v>233701.82</v>
      </c>
      <c r="D33" s="26">
        <v>108401.93</v>
      </c>
      <c r="E33" s="4">
        <f t="shared" si="0"/>
        <v>46.384717928170176</v>
      </c>
    </row>
    <row r="34" spans="1:5" x14ac:dyDescent="0.2">
      <c r="A34" s="5" t="s">
        <v>39</v>
      </c>
      <c r="B34" s="3" t="s">
        <v>38</v>
      </c>
      <c r="C34" s="26">
        <v>658826.03</v>
      </c>
      <c r="D34" s="26">
        <v>340103.25</v>
      </c>
      <c r="E34" s="4">
        <f t="shared" si="0"/>
        <v>51.622618796649547</v>
      </c>
    </row>
    <row r="35" spans="1:5" x14ac:dyDescent="0.2">
      <c r="A35" s="5" t="s">
        <v>41</v>
      </c>
      <c r="B35" s="3" t="s">
        <v>40</v>
      </c>
      <c r="C35" s="26">
        <v>149603.98000000001</v>
      </c>
      <c r="D35" s="26">
        <v>77155.78</v>
      </c>
      <c r="E35" s="4">
        <f t="shared" si="0"/>
        <v>51.573347179667273</v>
      </c>
    </row>
    <row r="36" spans="1:5" ht="33.75" x14ac:dyDescent="0.2">
      <c r="A36" s="5" t="s">
        <v>43</v>
      </c>
      <c r="B36" s="3" t="s">
        <v>42</v>
      </c>
      <c r="C36" s="26">
        <v>119</v>
      </c>
      <c r="D36" s="26">
        <v>45.29</v>
      </c>
      <c r="E36" s="4">
        <f t="shared" si="0"/>
        <v>38.058823529411768</v>
      </c>
    </row>
    <row r="37" spans="1:5" x14ac:dyDescent="0.2">
      <c r="A37" s="5" t="s">
        <v>45</v>
      </c>
      <c r="B37" s="3" t="s">
        <v>44</v>
      </c>
      <c r="C37" s="26">
        <v>300</v>
      </c>
      <c r="D37" s="26">
        <v>178.78</v>
      </c>
      <c r="E37" s="4">
        <f t="shared" ref="E37:E56" si="1">D37*100/C37</f>
        <v>59.593333333333334</v>
      </c>
    </row>
    <row r="38" spans="1:5" ht="22.5" x14ac:dyDescent="0.2">
      <c r="A38" s="5" t="s">
        <v>47</v>
      </c>
      <c r="B38" s="3" t="s">
        <v>46</v>
      </c>
      <c r="C38" s="26">
        <v>21629.42</v>
      </c>
      <c r="D38" s="26">
        <v>12515.42</v>
      </c>
      <c r="E38" s="4">
        <f t="shared" si="1"/>
        <v>57.862947781308982</v>
      </c>
    </row>
    <row r="39" spans="1:5" x14ac:dyDescent="0.2">
      <c r="A39" s="15" t="s">
        <v>88</v>
      </c>
      <c r="B39" s="16" t="s">
        <v>89</v>
      </c>
      <c r="C39" s="27">
        <f>C40+C41</f>
        <v>183249.58000000002</v>
      </c>
      <c r="D39" s="27">
        <f>D40+D41</f>
        <v>81942.37</v>
      </c>
      <c r="E39" s="17">
        <f t="shared" si="1"/>
        <v>44.71626619826359</v>
      </c>
    </row>
    <row r="40" spans="1:5" x14ac:dyDescent="0.2">
      <c r="A40" s="5" t="s">
        <v>49</v>
      </c>
      <c r="B40" s="3" t="s">
        <v>48</v>
      </c>
      <c r="C40" s="26">
        <v>172473.14</v>
      </c>
      <c r="D40" s="26">
        <v>77289.09</v>
      </c>
      <c r="E40" s="4">
        <f t="shared" si="1"/>
        <v>44.812247286736934</v>
      </c>
    </row>
    <row r="41" spans="1:5" ht="22.5" x14ac:dyDescent="0.2">
      <c r="A41" s="5" t="s">
        <v>51</v>
      </c>
      <c r="B41" s="3" t="s">
        <v>50</v>
      </c>
      <c r="C41" s="26">
        <v>10776.44</v>
      </c>
      <c r="D41" s="26">
        <v>4653.28</v>
      </c>
      <c r="E41" s="4">
        <f t="shared" si="1"/>
        <v>43.180122563666664</v>
      </c>
    </row>
    <row r="42" spans="1:5" x14ac:dyDescent="0.2">
      <c r="A42" s="15" t="s">
        <v>90</v>
      </c>
      <c r="B42" s="16" t="s">
        <v>91</v>
      </c>
      <c r="C42" s="27">
        <f>C43</f>
        <v>600</v>
      </c>
      <c r="D42" s="27">
        <f>D43</f>
        <v>318.52</v>
      </c>
      <c r="E42" s="17">
        <f t="shared" si="1"/>
        <v>53.086666666666666</v>
      </c>
    </row>
    <row r="43" spans="1:5" ht="22.5" x14ac:dyDescent="0.2">
      <c r="A43" s="5" t="s">
        <v>53</v>
      </c>
      <c r="B43" s="29" t="s">
        <v>52</v>
      </c>
      <c r="C43" s="26">
        <v>600</v>
      </c>
      <c r="D43" s="26">
        <v>318.52</v>
      </c>
      <c r="E43" s="4">
        <f t="shared" si="1"/>
        <v>53.086666666666666</v>
      </c>
    </row>
    <row r="44" spans="1:5" x14ac:dyDescent="0.2">
      <c r="A44" s="15" t="s">
        <v>92</v>
      </c>
      <c r="B44" s="16" t="s">
        <v>93</v>
      </c>
      <c r="C44" s="27">
        <f>C46+C47+C45</f>
        <v>92313.13</v>
      </c>
      <c r="D44" s="27">
        <f>D46+D47+D45</f>
        <v>46728.42</v>
      </c>
      <c r="E44" s="17">
        <f t="shared" si="1"/>
        <v>50.619473091205982</v>
      </c>
    </row>
    <row r="45" spans="1:5" x14ac:dyDescent="0.2">
      <c r="A45" s="5" t="s">
        <v>108</v>
      </c>
      <c r="B45" s="3" t="s">
        <v>107</v>
      </c>
      <c r="C45" s="26">
        <v>290.56</v>
      </c>
      <c r="D45" s="26">
        <v>0</v>
      </c>
      <c r="E45" s="4">
        <f t="shared" si="1"/>
        <v>0</v>
      </c>
    </row>
    <row r="46" spans="1:5" x14ac:dyDescent="0.2">
      <c r="A46" s="5" t="s">
        <v>55</v>
      </c>
      <c r="B46" s="3" t="s">
        <v>54</v>
      </c>
      <c r="C46" s="26">
        <v>1524</v>
      </c>
      <c r="D46" s="26">
        <v>639</v>
      </c>
      <c r="E46" s="4">
        <f t="shared" si="1"/>
        <v>41.929133858267718</v>
      </c>
    </row>
    <row r="47" spans="1:5" x14ac:dyDescent="0.2">
      <c r="A47" s="5" t="s">
        <v>57</v>
      </c>
      <c r="B47" s="3" t="s">
        <v>56</v>
      </c>
      <c r="C47" s="26">
        <v>90498.57</v>
      </c>
      <c r="D47" s="26">
        <v>46089.42</v>
      </c>
      <c r="E47" s="4">
        <f t="shared" si="1"/>
        <v>50.928340635658657</v>
      </c>
    </row>
    <row r="48" spans="1:5" x14ac:dyDescent="0.2">
      <c r="A48" s="15" t="s">
        <v>94</v>
      </c>
      <c r="B48" s="16" t="s">
        <v>95</v>
      </c>
      <c r="C48" s="27">
        <f>C49+C50+C51</f>
        <v>30516.23</v>
      </c>
      <c r="D48" s="27">
        <f>D49+D50+D51</f>
        <v>18890.849999999999</v>
      </c>
      <c r="E48" s="17">
        <f t="shared" si="1"/>
        <v>61.904271923497753</v>
      </c>
    </row>
    <row r="49" spans="1:5" x14ac:dyDescent="0.2">
      <c r="A49" s="5" t="s">
        <v>59</v>
      </c>
      <c r="B49" s="3" t="s">
        <v>58</v>
      </c>
      <c r="C49" s="26">
        <v>18346.400000000001</v>
      </c>
      <c r="D49" s="26">
        <v>10197.98</v>
      </c>
      <c r="E49" s="4">
        <f t="shared" si="1"/>
        <v>55.585727990232414</v>
      </c>
    </row>
    <row r="50" spans="1:5" x14ac:dyDescent="0.2">
      <c r="A50" s="5" t="s">
        <v>61</v>
      </c>
      <c r="B50" s="3" t="s">
        <v>60</v>
      </c>
      <c r="C50" s="26">
        <v>5647.35</v>
      </c>
      <c r="D50" s="26">
        <v>5647.35</v>
      </c>
      <c r="E50" s="4">
        <f t="shared" si="1"/>
        <v>100</v>
      </c>
    </row>
    <row r="51" spans="1:5" x14ac:dyDescent="0.2">
      <c r="A51" s="5" t="s">
        <v>63</v>
      </c>
      <c r="B51" s="3" t="s">
        <v>62</v>
      </c>
      <c r="C51" s="26">
        <v>6522.48</v>
      </c>
      <c r="D51" s="26">
        <v>3045.52</v>
      </c>
      <c r="E51" s="4">
        <f t="shared" si="1"/>
        <v>46.692669046129694</v>
      </c>
    </row>
    <row r="52" spans="1:5" ht="33.75" x14ac:dyDescent="0.2">
      <c r="A52" s="15" t="s">
        <v>65</v>
      </c>
      <c r="B52" s="16" t="s">
        <v>96</v>
      </c>
      <c r="C52" s="27">
        <f>C53</f>
        <v>3526.42</v>
      </c>
      <c r="D52" s="27">
        <f>D53</f>
        <v>1986.92</v>
      </c>
      <c r="E52" s="17">
        <f t="shared" si="1"/>
        <v>56.343827451069352</v>
      </c>
    </row>
    <row r="53" spans="1:5" ht="22.5" x14ac:dyDescent="0.2">
      <c r="A53" s="5" t="s">
        <v>65</v>
      </c>
      <c r="B53" s="3" t="s">
        <v>64</v>
      </c>
      <c r="C53" s="26">
        <v>3526.42</v>
      </c>
      <c r="D53" s="26">
        <v>1986.92</v>
      </c>
      <c r="E53" s="4">
        <f t="shared" si="1"/>
        <v>56.343827451069352</v>
      </c>
    </row>
    <row r="54" spans="1:5" ht="45" x14ac:dyDescent="0.2">
      <c r="A54" s="15" t="s">
        <v>97</v>
      </c>
      <c r="B54" s="16" t="s">
        <v>98</v>
      </c>
      <c r="C54" s="27">
        <f>C55+C56</f>
        <v>86235.57</v>
      </c>
      <c r="D54" s="27">
        <f>D55+D56</f>
        <v>37003.490000000005</v>
      </c>
      <c r="E54" s="17">
        <f t="shared" si="1"/>
        <v>42.909776093553972</v>
      </c>
    </row>
    <row r="55" spans="1:5" ht="45" x14ac:dyDescent="0.2">
      <c r="A55" s="5" t="s">
        <v>67</v>
      </c>
      <c r="B55" s="3" t="s">
        <v>66</v>
      </c>
      <c r="C55" s="26">
        <v>49816.5</v>
      </c>
      <c r="D55" s="26">
        <v>25078.49</v>
      </c>
      <c r="E55" s="4">
        <f t="shared" si="1"/>
        <v>50.34173416438329</v>
      </c>
    </row>
    <row r="56" spans="1:5" ht="22.5" x14ac:dyDescent="0.2">
      <c r="A56" s="5" t="s">
        <v>69</v>
      </c>
      <c r="B56" s="3" t="s">
        <v>68</v>
      </c>
      <c r="C56" s="26">
        <v>36419.07</v>
      </c>
      <c r="D56" s="26">
        <v>11925</v>
      </c>
      <c r="E56" s="4">
        <f t="shared" si="1"/>
        <v>32.743834480122636</v>
      </c>
    </row>
  </sheetData>
  <mergeCells count="2">
    <mergeCell ref="B2:F2"/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ponomarev</dc:creator>
  <dc:description>POI HSSF rep:2.52.0.105</dc:description>
  <cp:lastModifiedBy>Глинская </cp:lastModifiedBy>
  <cp:lastPrinted>2026-01-20T07:40:06Z</cp:lastPrinted>
  <dcterms:created xsi:type="dcterms:W3CDTF">2020-11-30T07:36:04Z</dcterms:created>
  <dcterms:modified xsi:type="dcterms:W3CDTF">2026-07-10T01:39:47Z</dcterms:modified>
</cp:coreProperties>
</file>