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0" yWindow="450" windowWidth="16725" windowHeight="12060"/>
  </bookViews>
  <sheets>
    <sheet name="Бюджет" sheetId="1" r:id="rId1"/>
  </sheets>
  <definedNames>
    <definedName name="APPT" localSheetId="0">Бюджет!$B$12</definedName>
    <definedName name="FIO" localSheetId="0">Бюджет!$G$12</definedName>
    <definedName name="LAST_CELL" localSheetId="0">Бюджет!$K$59</definedName>
    <definedName name="SIGN" localSheetId="0">Бюджет!$B$12:$I$13</definedName>
  </definedNames>
  <calcPr calcId="144525"/>
</workbook>
</file>

<file path=xl/calcChain.xml><?xml version="1.0" encoding="utf-8"?>
<calcChain xmlns="http://schemas.openxmlformats.org/spreadsheetml/2006/main">
  <c r="D20" i="1" l="1"/>
  <c r="C20" i="1"/>
  <c r="D25" i="1"/>
  <c r="D29" i="1"/>
  <c r="C25" i="1"/>
  <c r="C6" i="1"/>
  <c r="C52" i="1"/>
  <c r="E30" i="1"/>
  <c r="C29" i="1"/>
  <c r="C50" i="1"/>
  <c r="C46" i="1"/>
  <c r="C43" i="1"/>
  <c r="C38" i="1"/>
  <c r="C31" i="1"/>
  <c r="C17" i="1"/>
  <c r="C14" i="1"/>
  <c r="D17" i="1"/>
  <c r="D6" i="1"/>
  <c r="E54" i="1"/>
  <c r="E53" i="1"/>
  <c r="D52" i="1"/>
  <c r="E51" i="1"/>
  <c r="D50" i="1"/>
  <c r="E49" i="1"/>
  <c r="E48" i="1"/>
  <c r="E47" i="1"/>
  <c r="D46" i="1"/>
  <c r="E45" i="1"/>
  <c r="E44" i="1"/>
  <c r="D43" i="1"/>
  <c r="E42" i="1"/>
  <c r="C41" i="1"/>
  <c r="D41" i="1"/>
  <c r="E40" i="1"/>
  <c r="E39" i="1"/>
  <c r="D38" i="1"/>
  <c r="E37" i="1"/>
  <c r="E36" i="1"/>
  <c r="E35" i="1"/>
  <c r="E34" i="1"/>
  <c r="E33" i="1"/>
  <c r="E32" i="1"/>
  <c r="D31" i="1"/>
  <c r="E28" i="1"/>
  <c r="E27" i="1"/>
  <c r="E26" i="1"/>
  <c r="E24" i="1"/>
  <c r="E23" i="1"/>
  <c r="E22" i="1"/>
  <c r="E21" i="1"/>
  <c r="E19" i="1"/>
  <c r="E18" i="1"/>
  <c r="E16" i="1"/>
  <c r="E15" i="1"/>
  <c r="D14" i="1"/>
  <c r="E13" i="1"/>
  <c r="E12" i="1"/>
  <c r="E11" i="1"/>
  <c r="E10" i="1"/>
  <c r="E9" i="1"/>
  <c r="E8" i="1"/>
  <c r="E7" i="1"/>
  <c r="E29" i="1" l="1"/>
  <c r="D5" i="1"/>
  <c r="C5" i="1"/>
  <c r="E31" i="1"/>
  <c r="E41" i="1"/>
  <c r="E50" i="1"/>
  <c r="E52" i="1"/>
  <c r="E46" i="1"/>
  <c r="E43" i="1"/>
  <c r="E38" i="1"/>
  <c r="E20" i="1"/>
  <c r="E14" i="1"/>
  <c r="E6" i="1"/>
  <c r="E25" i="1"/>
  <c r="E17" i="1"/>
  <c r="E5" i="1" l="1"/>
</calcChain>
</file>

<file path=xl/sharedStrings.xml><?xml version="1.0" encoding="utf-8"?>
<sst xmlns="http://schemas.openxmlformats.org/spreadsheetml/2006/main" count="106" uniqueCount="105">
  <si>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</si>
  <si>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</si>
  <si>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</si>
  <si>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</si>
  <si>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</si>
  <si>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</si>
  <si>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</si>
  <si>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</si>
  <si>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</si>
  <si>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</si>
  <si>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</si>
  <si>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</si>
  <si>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</si>
  <si>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</si>
  <si>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</si>
  <si>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</si>
  <si>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</si>
  <si>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</si>
  <si>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</si>
  <si>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</si>
  <si>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</si>
  <si>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</si>
  <si>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</si>
  <si>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</si>
  <si>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</si>
  <si>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</si>
  <si>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</si>
  <si>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</si>
  <si>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</si>
  <si>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</si>
  <si>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</si>
  <si>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</si>
  <si>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</si>
  <si>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</si>
  <si>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</si>
  <si>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</si>
  <si>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</si>
  <si>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</si>
  <si>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</si>
  <si>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</si>
  <si>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</si>
  <si>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</si>
  <si>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0705</t>
  </si>
  <si>
    <t>Профессиональная подготовка, переподготовка и повышение квалификации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</si>
  <si>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</si>
  <si>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</si>
  <si>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</si>
  <si>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</si>
  <si>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</si>
  <si>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</si>
  <si>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</si>
  <si>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</si>
  <si>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0909</t>
  </si>
  <si>
    <t>Другие вопросы в области здравоохранения</t>
  </si>
  <si>
    <t>1003</t>
  </si>
  <si>
    <t>Социальное обеспечение населения</t>
  </si>
  <si>
    <t>1004</t>
  </si>
  <si>
    <t>Охрана семьи и детства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</si>
  <si>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</si>
  <si>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</si>
  <si>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</si>
  <si>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</si>
  <si>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</si>
  <si>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</si>
  <si>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1301</t>
  </si>
  <si>
    <t>Обслуживание государственного внутреннего и муниципального долга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</si>
  <si>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</si>
  <si>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</si>
  <si>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</si>
  <si>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</si>
  <si>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>РзПр</t>
  </si>
  <si>
    <t>Наименование показателей</t>
  </si>
  <si>
    <t>Кассовое исполнение</t>
  </si>
  <si>
    <t>Бюджетные ассигнования по сводной бюджетной росписи</t>
  </si>
  <si>
    <t>% исполнения</t>
  </si>
  <si>
    <t>Всего:</t>
  </si>
  <si>
    <t>Общегосударственные вопросы</t>
  </si>
  <si>
    <t>0100</t>
  </si>
  <si>
    <t>Национальная оборона</t>
  </si>
  <si>
    <t>0200</t>
  </si>
  <si>
    <t>Национальная безопасность и правоохранительная деятельность</t>
  </si>
  <si>
    <t>0300</t>
  </si>
  <si>
    <t>Национальная экономика</t>
  </si>
  <si>
    <t>0400</t>
  </si>
  <si>
    <t>Жилищно-коммунальное хозяйство</t>
  </si>
  <si>
    <t>0500</t>
  </si>
  <si>
    <t>Образование</t>
  </si>
  <si>
    <t>0700</t>
  </si>
  <si>
    <t>Культура, кинемотография</t>
  </si>
  <si>
    <t>0800</t>
  </si>
  <si>
    <t>Здравоохранение</t>
  </si>
  <si>
    <t>0900</t>
  </si>
  <si>
    <t>Социальная политика</t>
  </si>
  <si>
    <t>1000</t>
  </si>
  <si>
    <t>Физическая культура и спорт</t>
  </si>
  <si>
    <t>1100</t>
  </si>
  <si>
    <t>1300</t>
  </si>
  <si>
    <t>Межбюджетные трансферты общего характера бюджетам бюджетной системы Российской Федерации</t>
  </si>
  <si>
    <t>1400</t>
  </si>
  <si>
    <t>тыс. руб.</t>
  </si>
  <si>
    <t>0600</t>
  </si>
  <si>
    <t>0605</t>
  </si>
  <si>
    <t>Охрана окружающей среды</t>
  </si>
  <si>
    <t>Другие вопросы в области охраны окружающей среды</t>
  </si>
  <si>
    <t>Исполнение расходов районного бюджета в разрезе разделов, подразделов классификации расходов бюджетов за 12 месяцев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</si>
</sst>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49" fontId="2" fillId="0" borderId="2" xfId="0" applyNumberFormat="1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vertical="top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left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" fontId="2" fillId="0" borderId="3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9" fontId="5" fillId="0" borderId="2" xfId="0" applyNumberFormat="1" applyFont="1" applyBorder="1" applyAlignment="1" applyProtection="1">
      <alignment horizontal="left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" fontId="5" fillId="0" borderId="2" xfId="0" applyNumberFormat="1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4" fontId="4" fillId="0" borderId="1" xfId="0" applyNumberFormat="1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54"/>
  <sheetViews>
    <sheetView showGridLines="0" tabSelected="1" zoomScale="130" zoomScaleNormal="130" workbookViewId="0">
      <selection activeCell="D29" sqref="D29"/>
    </sheetView>
  </sheetViews>
  <sheetFormatPr defaultRowHeight="12.75" customHeight="1" x14ac:dyDescent="0.2"/>
  <cols>
    <col min="1" max="1" width="30.42578125" customWidth="1"/>
    <col min="2" max="2" width="10.28515625" customWidth="1"/>
    <col min="3" max="5" width="15.42578125" customWidth="1"/>
    <col min="6" max="7" width="9.140625" customWidth="1"/>
    <col min="8" max="8" width="13.140625" customWidth="1"/>
    <col min="9" max="11" width="9.140625" customWidth="1"/>
  </cols>
  <sheetData>
    <row r="1" spans="1:11" ht="30" customHeight="1" x14ac:dyDescent="0.2">
      <c r="A1" s="23" t="s">
        <v>104</v>
      </c>
      <c r="B1" s="23"/>
      <c r="C1" s="23"/>
      <c r="D1" s="23"/>
      <c r="E1" s="23"/>
      <c r="F1" s="18"/>
      <c r="G1" s="18"/>
      <c r="H1" s="6"/>
      <c r="I1" s="6"/>
      <c r="J1" s="1"/>
      <c r="K1" s="1"/>
    </row>
    <row r="2" spans="1:11" x14ac:dyDescent="0.2">
      <c r="B2" s="22"/>
      <c r="C2" s="22"/>
      <c r="D2" s="22"/>
      <c r="E2" s="22"/>
      <c r="F2" s="22"/>
      <c r="G2" s="7"/>
      <c r="H2" s="7"/>
      <c r="I2" s="7"/>
      <c r="J2" s="2"/>
      <c r="K2" s="2"/>
    </row>
    <row r="3" spans="1:11" x14ac:dyDescent="0.2">
      <c r="B3" s="19"/>
      <c r="C3" s="7"/>
      <c r="D3" s="7"/>
      <c r="E3" s="20" t="s">
        <v>99</v>
      </c>
      <c r="F3" s="7"/>
      <c r="G3" s="7"/>
      <c r="H3" s="7"/>
    </row>
    <row r="4" spans="1:11" ht="56.25" x14ac:dyDescent="0.2">
      <c r="A4" s="8" t="s">
        <v>71</v>
      </c>
      <c r="B4" s="8" t="s">
        <v>70</v>
      </c>
      <c r="C4" s="8" t="s">
        <v>73</v>
      </c>
      <c r="D4" s="8" t="s">
        <v>72</v>
      </c>
      <c r="E4" s="8" t="s">
        <v>74</v>
      </c>
    </row>
    <row r="5" spans="1:11" x14ac:dyDescent="0.2">
      <c r="A5" s="12" t="s">
        <v>75</v>
      </c>
      <c r="B5" s="13"/>
      <c r="C5" s="14">
        <f>C6+C14+C17+C20+C25+C29+C31+C38+C41+C43+C46+C50+C52</f>
        <v>2322146.8199999998</v>
      </c>
      <c r="D5" s="14">
        <f>D6+D14+D17+D20+D25+D29+D31+D38+D41+D43+D46+D50+D52</f>
        <v>2255557.91</v>
      </c>
      <c r="E5" s="14">
        <f>D5*100/C5</f>
        <v>97.132441866875595</v>
      </c>
    </row>
    <row r="6" spans="1:11" x14ac:dyDescent="0.2">
      <c r="A6" s="12" t="s">
        <v>76</v>
      </c>
      <c r="B6" s="13" t="s">
        <v>77</v>
      </c>
      <c r="C6" s="21">
        <f>C7+C8+C9+C10+C11+C12+C13</f>
        <v>110565.37</v>
      </c>
      <c r="D6" s="21">
        <f>D7+D8+D9+D10+D11+D12+D13</f>
        <v>110071.19999999998</v>
      </c>
      <c r="E6" s="21">
        <f t="shared" ref="E6:E35" si="0">D6*100/C6</f>
        <v>99.553051737628138</v>
      </c>
    </row>
    <row r="7" spans="1:11" ht="45" x14ac:dyDescent="0.2">
      <c r="A7" s="9" t="s">
        <v>1</v>
      </c>
      <c r="B7" s="10" t="s">
        <v>0</v>
      </c>
      <c r="C7" s="4">
        <v>2649.56</v>
      </c>
      <c r="D7" s="4">
        <v>2649.56</v>
      </c>
      <c r="E7" s="11">
        <f t="shared" si="0"/>
        <v>100</v>
      </c>
    </row>
    <row r="8" spans="1:11" ht="56.25" x14ac:dyDescent="0.2">
      <c r="A8" s="5" t="s">
        <v>3</v>
      </c>
      <c r="B8" s="3" t="s">
        <v>2</v>
      </c>
      <c r="C8" s="4">
        <v>121.5</v>
      </c>
      <c r="D8" s="4">
        <v>121.5</v>
      </c>
      <c r="E8" s="4">
        <f t="shared" si="0"/>
        <v>100</v>
      </c>
    </row>
    <row r="9" spans="1:11" ht="67.5" x14ac:dyDescent="0.2">
      <c r="A9" s="5" t="s">
        <v>5</v>
      </c>
      <c r="B9" s="3" t="s">
        <v>4</v>
      </c>
      <c r="C9" s="4">
        <v>62925.33</v>
      </c>
      <c r="D9" s="4">
        <v>62764.77</v>
      </c>
      <c r="E9" s="4">
        <f t="shared" si="0"/>
        <v>99.744840432302851</v>
      </c>
    </row>
    <row r="10" spans="1:11" x14ac:dyDescent="0.2">
      <c r="A10" s="5" t="s">
        <v>7</v>
      </c>
      <c r="B10" s="3" t="s">
        <v>6</v>
      </c>
      <c r="C10" s="4">
        <v>18.5</v>
      </c>
      <c r="D10" s="4">
        <v>18.5</v>
      </c>
      <c r="E10" s="4">
        <f t="shared" si="0"/>
        <v>100</v>
      </c>
    </row>
    <row r="11" spans="1:11" ht="56.25" x14ac:dyDescent="0.2">
      <c r="A11" s="5" t="s">
        <v>9</v>
      </c>
      <c r="B11" s="3" t="s">
        <v>8</v>
      </c>
      <c r="C11" s="4">
        <v>13396.01</v>
      </c>
      <c r="D11" s="4">
        <v>13395.98</v>
      </c>
      <c r="E11" s="4">
        <f t="shared" si="0"/>
        <v>99.999776052720179</v>
      </c>
    </row>
    <row r="12" spans="1:11" x14ac:dyDescent="0.2">
      <c r="A12" s="5" t="s">
        <v>11</v>
      </c>
      <c r="B12" s="3" t="s">
        <v>10</v>
      </c>
      <c r="C12" s="4">
        <v>54.45</v>
      </c>
      <c r="D12" s="4">
        <v>0</v>
      </c>
      <c r="E12" s="4">
        <f t="shared" si="0"/>
        <v>0</v>
      </c>
    </row>
    <row r="13" spans="1:11" ht="22.5" x14ac:dyDescent="0.2">
      <c r="A13" s="5" t="s">
        <v>13</v>
      </c>
      <c r="B13" s="3" t="s">
        <v>12</v>
      </c>
      <c r="C13" s="4">
        <v>31400.02</v>
      </c>
      <c r="D13" s="4">
        <v>31120.89</v>
      </c>
      <c r="E13" s="4">
        <f t="shared" si="0"/>
        <v>99.111051521623239</v>
      </c>
    </row>
    <row r="14" spans="1:11" x14ac:dyDescent="0.2">
      <c r="A14" s="15" t="s">
        <v>78</v>
      </c>
      <c r="B14" s="16" t="s">
        <v>79</v>
      </c>
      <c r="C14" s="17">
        <f>C15+C16</f>
        <v>1655.4</v>
      </c>
      <c r="D14" s="17">
        <f>D15+D16</f>
        <v>1649.3200000000002</v>
      </c>
      <c r="E14" s="4">
        <f t="shared" si="0"/>
        <v>99.632717168056075</v>
      </c>
    </row>
    <row r="15" spans="1:11" ht="22.5" x14ac:dyDescent="0.2">
      <c r="A15" s="5" t="s">
        <v>15</v>
      </c>
      <c r="B15" s="3" t="s">
        <v>14</v>
      </c>
      <c r="C15" s="4">
        <v>1575.4</v>
      </c>
      <c r="D15" s="4">
        <v>1575.4</v>
      </c>
      <c r="E15" s="4">
        <f t="shared" si="0"/>
        <v>100</v>
      </c>
    </row>
    <row r="16" spans="1:11" ht="22.5" x14ac:dyDescent="0.2">
      <c r="A16" s="5" t="s">
        <v>17</v>
      </c>
      <c r="B16" s="3" t="s">
        <v>16</v>
      </c>
      <c r="C16" s="4">
        <v>80</v>
      </c>
      <c r="D16" s="4">
        <v>73.92</v>
      </c>
      <c r="E16" s="4">
        <f t="shared" si="0"/>
        <v>92.4</v>
      </c>
    </row>
    <row r="17" spans="1:5" ht="22.5" x14ac:dyDescent="0.2">
      <c r="A17" s="15" t="s">
        <v>80</v>
      </c>
      <c r="B17" s="16" t="s">
        <v>81</v>
      </c>
      <c r="C17" s="17">
        <f>C18+C19</f>
        <v>2784.03</v>
      </c>
      <c r="D17" s="17">
        <f>+D18+D19</f>
        <v>2784.03</v>
      </c>
      <c r="E17" s="17">
        <f t="shared" si="0"/>
        <v>99.999999999999986</v>
      </c>
    </row>
    <row r="18" spans="1:5" x14ac:dyDescent="0.2">
      <c r="A18" s="5" t="s">
        <v>19</v>
      </c>
      <c r="B18" s="3" t="s">
        <v>18</v>
      </c>
      <c r="C18" s="4">
        <v>2427.0300000000002</v>
      </c>
      <c r="D18" s="4">
        <v>2427.0300000000002</v>
      </c>
      <c r="E18" s="4">
        <f t="shared" si="0"/>
        <v>100</v>
      </c>
    </row>
    <row r="19" spans="1:5" ht="33.75" x14ac:dyDescent="0.2">
      <c r="A19" s="5" t="s">
        <v>21</v>
      </c>
      <c r="B19" s="3" t="s">
        <v>20</v>
      </c>
      <c r="C19" s="4">
        <v>357</v>
      </c>
      <c r="D19" s="4">
        <v>357</v>
      </c>
      <c r="E19" s="4">
        <f t="shared" si="0"/>
        <v>100</v>
      </c>
    </row>
    <row r="20" spans="1:5" x14ac:dyDescent="0.2">
      <c r="A20" s="15" t="s">
        <v>82</v>
      </c>
      <c r="B20" s="16" t="s">
        <v>83</v>
      </c>
      <c r="C20" s="17">
        <f>C21+C22+C23+C24</f>
        <v>252446.39</v>
      </c>
      <c r="D20" s="17">
        <f>D21+D22+D23+D24</f>
        <v>251103.49999999997</v>
      </c>
      <c r="E20" s="17">
        <f t="shared" si="0"/>
        <v>99.468049434178852</v>
      </c>
    </row>
    <row r="21" spans="1:5" x14ac:dyDescent="0.2">
      <c r="A21" s="5" t="s">
        <v>23</v>
      </c>
      <c r="B21" s="3" t="s">
        <v>22</v>
      </c>
      <c r="C21" s="4">
        <v>167471.76</v>
      </c>
      <c r="D21" s="4">
        <v>166307.82999999999</v>
      </c>
      <c r="E21" s="4">
        <f t="shared" si="0"/>
        <v>99.304999242857406</v>
      </c>
    </row>
    <row r="22" spans="1:5" x14ac:dyDescent="0.2">
      <c r="A22" s="5" t="s">
        <v>25</v>
      </c>
      <c r="B22" s="3" t="s">
        <v>24</v>
      </c>
      <c r="C22" s="4">
        <v>8963.0499999999993</v>
      </c>
      <c r="D22" s="4">
        <v>8963.0499999999993</v>
      </c>
      <c r="E22" s="4">
        <f t="shared" si="0"/>
        <v>100</v>
      </c>
    </row>
    <row r="23" spans="1:5" ht="22.5" x14ac:dyDescent="0.2">
      <c r="A23" s="5" t="s">
        <v>27</v>
      </c>
      <c r="B23" s="3" t="s">
        <v>26</v>
      </c>
      <c r="C23" s="4">
        <v>70668.77</v>
      </c>
      <c r="D23" s="4">
        <v>70602.62</v>
      </c>
      <c r="E23" s="4">
        <f t="shared" si="0"/>
        <v>99.906394295528273</v>
      </c>
    </row>
    <row r="24" spans="1:5" ht="22.5" x14ac:dyDescent="0.2">
      <c r="A24" s="5" t="s">
        <v>29</v>
      </c>
      <c r="B24" s="3" t="s">
        <v>28</v>
      </c>
      <c r="C24" s="4">
        <v>5342.81</v>
      </c>
      <c r="D24" s="4">
        <v>5230</v>
      </c>
      <c r="E24" s="4">
        <f t="shared" si="0"/>
        <v>97.888564257385156</v>
      </c>
    </row>
    <row r="25" spans="1:5" x14ac:dyDescent="0.2">
      <c r="A25" s="15" t="s">
        <v>84</v>
      </c>
      <c r="B25" s="16" t="s">
        <v>85</v>
      </c>
      <c r="C25" s="17">
        <f>C26+C27+C28</f>
        <v>186315.91</v>
      </c>
      <c r="D25" s="17">
        <f>D26+D27+D28</f>
        <v>160315.67000000001</v>
      </c>
      <c r="E25" s="17">
        <f t="shared" si="0"/>
        <v>86.045077953890257</v>
      </c>
    </row>
    <row r="26" spans="1:5" x14ac:dyDescent="0.2">
      <c r="A26" s="5" t="s">
        <v>31</v>
      </c>
      <c r="B26" s="3" t="s">
        <v>30</v>
      </c>
      <c r="C26" s="4">
        <v>20477.939999999999</v>
      </c>
      <c r="D26" s="4">
        <v>20477.939999999999</v>
      </c>
      <c r="E26" s="4">
        <f t="shared" si="0"/>
        <v>100</v>
      </c>
    </row>
    <row r="27" spans="1:5" x14ac:dyDescent="0.2">
      <c r="A27" s="5" t="s">
        <v>33</v>
      </c>
      <c r="B27" s="3" t="s">
        <v>32</v>
      </c>
      <c r="C27" s="4">
        <v>136035.04</v>
      </c>
      <c r="D27" s="4">
        <v>135899.48000000001</v>
      </c>
      <c r="E27" s="4">
        <f t="shared" si="0"/>
        <v>99.900349204146238</v>
      </c>
    </row>
    <row r="28" spans="1:5" x14ac:dyDescent="0.2">
      <c r="A28" s="5" t="s">
        <v>35</v>
      </c>
      <c r="B28" s="3" t="s">
        <v>34</v>
      </c>
      <c r="C28" s="4">
        <v>29802.93</v>
      </c>
      <c r="D28" s="4">
        <v>3938.25</v>
      </c>
      <c r="E28" s="4">
        <f t="shared" si="0"/>
        <v>13.214304768021131</v>
      </c>
    </row>
    <row r="29" spans="1:5" x14ac:dyDescent="0.2">
      <c r="A29" s="15" t="s">
        <v>102</v>
      </c>
      <c r="B29" s="16" t="s">
        <v>100</v>
      </c>
      <c r="C29" s="17">
        <f>C30</f>
        <v>2438.9499999999998</v>
      </c>
      <c r="D29" s="17">
        <f>D30</f>
        <v>2438.9499999999998</v>
      </c>
      <c r="E29" s="17">
        <f>D29*100/C29</f>
        <v>100</v>
      </c>
    </row>
    <row r="30" spans="1:5" ht="22.5" x14ac:dyDescent="0.2">
      <c r="A30" s="5" t="s">
        <v>103</v>
      </c>
      <c r="B30" s="3" t="s">
        <v>101</v>
      </c>
      <c r="C30" s="4">
        <v>2438.9499999999998</v>
      </c>
      <c r="D30" s="4">
        <v>2438.9499999999998</v>
      </c>
      <c r="E30" s="4">
        <f>D30*100/C30</f>
        <v>100</v>
      </c>
    </row>
    <row r="31" spans="1:5" x14ac:dyDescent="0.2">
      <c r="A31" s="15" t="s">
        <v>86</v>
      </c>
      <c r="B31" s="16" t="s">
        <v>87</v>
      </c>
      <c r="C31" s="17">
        <f>C32+C33+C34+C35+C36+C37</f>
        <v>1075141.7199999997</v>
      </c>
      <c r="D31" s="17">
        <f>D32+D33+D34+D35+D36+D37</f>
        <v>1063471.96</v>
      </c>
      <c r="E31" s="17">
        <f>D31*100/C31</f>
        <v>98.914584023397424</v>
      </c>
    </row>
    <row r="32" spans="1:5" x14ac:dyDescent="0.2">
      <c r="A32" s="5" t="s">
        <v>37</v>
      </c>
      <c r="B32" s="3" t="s">
        <v>36</v>
      </c>
      <c r="C32" s="4">
        <v>262209.12</v>
      </c>
      <c r="D32" s="4">
        <v>261324.11</v>
      </c>
      <c r="E32" s="4">
        <f t="shared" si="0"/>
        <v>99.662479321848153</v>
      </c>
    </row>
    <row r="33" spans="1:5" x14ac:dyDescent="0.2">
      <c r="A33" s="5" t="s">
        <v>39</v>
      </c>
      <c r="B33" s="3" t="s">
        <v>38</v>
      </c>
      <c r="C33" s="4">
        <v>716060.35</v>
      </c>
      <c r="D33" s="4">
        <v>705352.81</v>
      </c>
      <c r="E33" s="4">
        <f t="shared" si="0"/>
        <v>98.504659558373817</v>
      </c>
    </row>
    <row r="34" spans="1:5" x14ac:dyDescent="0.2">
      <c r="A34" s="5" t="s">
        <v>41</v>
      </c>
      <c r="B34" s="3" t="s">
        <v>40</v>
      </c>
      <c r="C34" s="4">
        <v>77581.899999999994</v>
      </c>
      <c r="D34" s="4">
        <v>77581.86</v>
      </c>
      <c r="E34" s="4">
        <f t="shared" si="0"/>
        <v>99.99994844158239</v>
      </c>
    </row>
    <row r="35" spans="1:5" ht="33.75" x14ac:dyDescent="0.2">
      <c r="A35" s="5" t="s">
        <v>43</v>
      </c>
      <c r="B35" s="3" t="s">
        <v>42</v>
      </c>
      <c r="C35" s="4">
        <v>148</v>
      </c>
      <c r="D35" s="4">
        <v>124.1</v>
      </c>
      <c r="E35" s="4">
        <f t="shared" si="0"/>
        <v>83.851351351351354</v>
      </c>
    </row>
    <row r="36" spans="1:5" x14ac:dyDescent="0.2">
      <c r="A36" s="5" t="s">
        <v>45</v>
      </c>
      <c r="B36" s="3" t="s">
        <v>44</v>
      </c>
      <c r="C36" s="4">
        <v>326.39999999999998</v>
      </c>
      <c r="D36" s="4">
        <v>326.39999999999998</v>
      </c>
      <c r="E36" s="4">
        <f t="shared" ref="E36:E54" si="1">D36*100/C36</f>
        <v>100</v>
      </c>
    </row>
    <row r="37" spans="1:5" ht="22.5" x14ac:dyDescent="0.2">
      <c r="A37" s="5" t="s">
        <v>47</v>
      </c>
      <c r="B37" s="3" t="s">
        <v>46</v>
      </c>
      <c r="C37" s="4">
        <v>18815.95</v>
      </c>
      <c r="D37" s="4">
        <v>18762.68</v>
      </c>
      <c r="E37" s="4">
        <f t="shared" si="1"/>
        <v>99.716889128638201</v>
      </c>
    </row>
    <row r="38" spans="1:5" x14ac:dyDescent="0.2">
      <c r="A38" s="15" t="s">
        <v>88</v>
      </c>
      <c r="B38" s="16" t="s">
        <v>89</v>
      </c>
      <c r="C38" s="17">
        <f>C39+C40</f>
        <v>143643.16</v>
      </c>
      <c r="D38" s="17">
        <f>D39+D40</f>
        <v>143577.62</v>
      </c>
      <c r="E38" s="17">
        <f t="shared" si="1"/>
        <v>99.954373044981736</v>
      </c>
    </row>
    <row r="39" spans="1:5" x14ac:dyDescent="0.2">
      <c r="A39" s="5" t="s">
        <v>49</v>
      </c>
      <c r="B39" s="3" t="s">
        <v>48</v>
      </c>
      <c r="C39" s="4">
        <v>133873</v>
      </c>
      <c r="D39" s="4">
        <v>133807.46</v>
      </c>
      <c r="E39" s="4">
        <f t="shared" si="1"/>
        <v>99.951043152838878</v>
      </c>
    </row>
    <row r="40" spans="1:5" ht="22.5" x14ac:dyDescent="0.2">
      <c r="A40" s="5" t="s">
        <v>51</v>
      </c>
      <c r="B40" s="3" t="s">
        <v>50</v>
      </c>
      <c r="C40" s="4">
        <v>9770.16</v>
      </c>
      <c r="D40" s="4">
        <v>9770.16</v>
      </c>
      <c r="E40" s="4">
        <f t="shared" si="1"/>
        <v>100</v>
      </c>
    </row>
    <row r="41" spans="1:5" x14ac:dyDescent="0.2">
      <c r="A41" s="15" t="s">
        <v>90</v>
      </c>
      <c r="B41" s="16" t="s">
        <v>91</v>
      </c>
      <c r="C41" s="17">
        <f>C42</f>
        <v>609.51</v>
      </c>
      <c r="D41" s="17">
        <f>D42</f>
        <v>609.51</v>
      </c>
      <c r="E41" s="17">
        <f t="shared" si="1"/>
        <v>100</v>
      </c>
    </row>
    <row r="42" spans="1:5" ht="22.5" x14ac:dyDescent="0.2">
      <c r="A42" s="5" t="s">
        <v>53</v>
      </c>
      <c r="B42" s="3" t="s">
        <v>52</v>
      </c>
      <c r="C42" s="4">
        <v>609.51</v>
      </c>
      <c r="D42" s="4">
        <v>609.51</v>
      </c>
      <c r="E42" s="4">
        <f t="shared" si="1"/>
        <v>100</v>
      </c>
    </row>
    <row r="43" spans="1:5" x14ac:dyDescent="0.2">
      <c r="A43" s="15" t="s">
        <v>92</v>
      </c>
      <c r="B43" s="16" t="s">
        <v>93</v>
      </c>
      <c r="C43" s="17">
        <f>C44+C45</f>
        <v>82021.2</v>
      </c>
      <c r="D43" s="17">
        <f>D44+D45</f>
        <v>73211.199999999997</v>
      </c>
      <c r="E43" s="17">
        <f t="shared" si="1"/>
        <v>89.258874534876355</v>
      </c>
    </row>
    <row r="44" spans="1:5" x14ac:dyDescent="0.2">
      <c r="A44" s="5" t="s">
        <v>55</v>
      </c>
      <c r="B44" s="3" t="s">
        <v>54</v>
      </c>
      <c r="C44" s="4">
        <v>4193.5200000000004</v>
      </c>
      <c r="D44" s="4">
        <v>4185.59</v>
      </c>
      <c r="E44" s="4">
        <f t="shared" si="1"/>
        <v>99.810898719929781</v>
      </c>
    </row>
    <row r="45" spans="1:5" x14ac:dyDescent="0.2">
      <c r="A45" s="5" t="s">
        <v>57</v>
      </c>
      <c r="B45" s="3" t="s">
        <v>56</v>
      </c>
      <c r="C45" s="4">
        <v>77827.679999999993</v>
      </c>
      <c r="D45" s="4">
        <v>69025.61</v>
      </c>
      <c r="E45" s="4">
        <f t="shared" si="1"/>
        <v>88.690309154789148</v>
      </c>
    </row>
    <row r="46" spans="1:5" x14ac:dyDescent="0.2">
      <c r="A46" s="15" t="s">
        <v>94</v>
      </c>
      <c r="B46" s="16" t="s">
        <v>95</v>
      </c>
      <c r="C46" s="17">
        <f>C47+C48+C49</f>
        <v>342194.98000000004</v>
      </c>
      <c r="D46" s="17">
        <f>D47+D48+D49</f>
        <v>330694.98000000004</v>
      </c>
      <c r="E46" s="17">
        <f t="shared" si="1"/>
        <v>96.639342868209226</v>
      </c>
    </row>
    <row r="47" spans="1:5" x14ac:dyDescent="0.2">
      <c r="A47" s="5" t="s">
        <v>59</v>
      </c>
      <c r="B47" s="3" t="s">
        <v>58</v>
      </c>
      <c r="C47" s="4">
        <v>12984.9</v>
      </c>
      <c r="D47" s="4">
        <v>12984.9</v>
      </c>
      <c r="E47" s="4">
        <f t="shared" si="1"/>
        <v>100</v>
      </c>
    </row>
    <row r="48" spans="1:5" x14ac:dyDescent="0.2">
      <c r="A48" s="5" t="s">
        <v>61</v>
      </c>
      <c r="B48" s="3" t="s">
        <v>60</v>
      </c>
      <c r="C48" s="4">
        <v>328094.68</v>
      </c>
      <c r="D48" s="4">
        <v>316594.68</v>
      </c>
      <c r="E48" s="4">
        <f t="shared" si="1"/>
        <v>96.494914211958573</v>
      </c>
    </row>
    <row r="49" spans="1:5" x14ac:dyDescent="0.2">
      <c r="A49" s="5" t="s">
        <v>63</v>
      </c>
      <c r="B49" s="3" t="s">
        <v>62</v>
      </c>
      <c r="C49" s="4">
        <v>1115.4000000000001</v>
      </c>
      <c r="D49" s="4">
        <v>1115.4000000000001</v>
      </c>
      <c r="E49" s="4">
        <f t="shared" si="1"/>
        <v>100</v>
      </c>
    </row>
    <row r="50" spans="1:5" ht="33.75" x14ac:dyDescent="0.2">
      <c r="A50" s="15" t="s">
        <v>65</v>
      </c>
      <c r="B50" s="16" t="s">
        <v>96</v>
      </c>
      <c r="C50" s="17">
        <f>C51</f>
        <v>3442.5</v>
      </c>
      <c r="D50" s="17">
        <f>D51</f>
        <v>3442.48</v>
      </c>
      <c r="E50" s="17">
        <f t="shared" si="1"/>
        <v>99.999419026870001</v>
      </c>
    </row>
    <row r="51" spans="1:5" ht="22.5" x14ac:dyDescent="0.2">
      <c r="A51" s="5" t="s">
        <v>65</v>
      </c>
      <c r="B51" s="3" t="s">
        <v>64</v>
      </c>
      <c r="C51" s="4">
        <v>3442.5</v>
      </c>
      <c r="D51" s="4">
        <v>3442.48</v>
      </c>
      <c r="E51" s="4">
        <f t="shared" si="1"/>
        <v>99.999419026870001</v>
      </c>
    </row>
    <row r="52" spans="1:5" ht="45" x14ac:dyDescent="0.2">
      <c r="A52" s="15" t="s">
        <v>97</v>
      </c>
      <c r="B52" s="16" t="s">
        <v>98</v>
      </c>
      <c r="C52" s="17">
        <f>C53+C54</f>
        <v>118887.70000000001</v>
      </c>
      <c r="D52" s="17">
        <f>D53+D54</f>
        <v>112187.48999999999</v>
      </c>
      <c r="E52" s="17">
        <f t="shared" si="1"/>
        <v>94.364252988324267</v>
      </c>
    </row>
    <row r="53" spans="1:5" ht="45" x14ac:dyDescent="0.2">
      <c r="A53" s="5" t="s">
        <v>67</v>
      </c>
      <c r="B53" s="3" t="s">
        <v>66</v>
      </c>
      <c r="C53" s="4">
        <v>46473.68</v>
      </c>
      <c r="D53" s="4">
        <v>46473.68</v>
      </c>
      <c r="E53" s="4">
        <f t="shared" si="1"/>
        <v>100</v>
      </c>
    </row>
    <row r="54" spans="1:5" ht="22.5" x14ac:dyDescent="0.2">
      <c r="A54" s="5" t="s">
        <v>69</v>
      </c>
      <c r="B54" s="3" t="s">
        <v>68</v>
      </c>
      <c r="C54" s="4">
        <v>72414.02</v>
      </c>
      <c r="D54" s="4">
        <v>65713.81</v>
      </c>
      <c r="E54" s="4">
        <f t="shared" si="1"/>
        <v>90.747358039230519</v>
      </c>
    </row>
  </sheetData>
  <mergeCells count="2">
    <mergeCell ref="B2:F2"/>
    <mergeCell ref="A1:E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ponomarev</dc:creator>
  <dc:description>POI HSSF rep:2.52.0.105</dc:description>
  <cp:lastModifiedBy>Маслова Юлия Владимировна</cp:lastModifiedBy>
  <dcterms:created xsi:type="dcterms:W3CDTF">2020-11-30T07:36:04Z</dcterms:created>
  <dcterms:modified xsi:type="dcterms:W3CDTF">2025-03-05T06:23:48Z</dcterms:modified>
</cp:coreProperties>
</file>